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0" windowWidth="19440" windowHeight="11760"/>
  </bookViews>
  <sheets>
    <sheet name="2017" sheetId="4" r:id="rId1"/>
    <sheet name="Лист1" sheetId="3" r:id="rId2"/>
  </sheets>
  <externalReferences>
    <externalReference r:id="rId3"/>
    <externalReference r:id="rId4"/>
    <externalReference r:id="rId5"/>
    <externalReference r:id="rId6"/>
  </externalReferences>
  <calcPr calcId="145621" refMode="R1C1"/>
</workbook>
</file>

<file path=xl/calcChain.xml><?xml version="1.0" encoding="utf-8"?>
<calcChain xmlns="http://schemas.openxmlformats.org/spreadsheetml/2006/main">
  <c r="Q83" i="4" l="1"/>
  <c r="Q84" i="4"/>
  <c r="Q69" i="4"/>
  <c r="Q68" i="4"/>
  <c r="Q65" i="4"/>
  <c r="Q64" i="4"/>
  <c r="Q63" i="4"/>
  <c r="Q62" i="4"/>
  <c r="Q61" i="4"/>
  <c r="Q60" i="4"/>
  <c r="E83" i="4" l="1"/>
  <c r="F83" i="4"/>
  <c r="G83" i="4"/>
  <c r="H83" i="4"/>
  <c r="I83" i="4"/>
  <c r="J83" i="4"/>
  <c r="K83" i="4"/>
  <c r="L83" i="4"/>
  <c r="M83" i="4"/>
  <c r="N83" i="4"/>
  <c r="O83" i="4"/>
  <c r="P83" i="4"/>
  <c r="R83" i="4"/>
  <c r="R75" i="4"/>
  <c r="R76" i="4" s="1"/>
  <c r="R77" i="4" s="1"/>
  <c r="R78" i="4" s="1"/>
  <c r="R79" i="4" s="1"/>
  <c r="R80" i="4" s="1"/>
  <c r="R81" i="4" s="1"/>
  <c r="R82" i="4" s="1"/>
  <c r="I80" i="4"/>
  <c r="I81" i="4" s="1"/>
  <c r="I82" i="4" s="1"/>
  <c r="J80" i="4"/>
  <c r="J81" i="4" s="1"/>
  <c r="J82" i="4" s="1"/>
  <c r="K80" i="4"/>
  <c r="K81" i="4" s="1"/>
  <c r="K82" i="4" s="1"/>
  <c r="I76" i="4"/>
  <c r="I77" i="4" s="1"/>
  <c r="I78" i="4" s="1"/>
  <c r="I79" i="4" s="1"/>
  <c r="J76" i="4"/>
  <c r="J77" i="4" s="1"/>
  <c r="J78" i="4" s="1"/>
  <c r="J79" i="4" s="1"/>
  <c r="K76" i="4"/>
  <c r="K77" i="4" s="1"/>
  <c r="K78" i="4" s="1"/>
  <c r="K79" i="4" s="1"/>
  <c r="F75" i="4"/>
  <c r="F76" i="4"/>
  <c r="F77" i="4"/>
  <c r="F78" i="4"/>
  <c r="F79" i="4"/>
  <c r="F80" i="4" s="1"/>
  <c r="E75" i="4"/>
  <c r="E76" i="4"/>
  <c r="E77" i="4"/>
  <c r="E78" i="4"/>
  <c r="E79" i="4"/>
  <c r="E81" i="4"/>
  <c r="F82" i="4" l="1"/>
  <c r="F81" i="4"/>
</calcChain>
</file>

<file path=xl/sharedStrings.xml><?xml version="1.0" encoding="utf-8"?>
<sst xmlns="http://schemas.openxmlformats.org/spreadsheetml/2006/main" count="694" uniqueCount="204">
  <si>
    <t>-</t>
  </si>
  <si>
    <t>0+000</t>
  </si>
  <si>
    <t>16+000</t>
  </si>
  <si>
    <t>8+000</t>
  </si>
  <si>
    <t>27+000</t>
  </si>
  <si>
    <t>129+000</t>
  </si>
  <si>
    <t>14+000</t>
  </si>
  <si>
    <t>15+000</t>
  </si>
  <si>
    <t>Р-255</t>
  </si>
  <si>
    <t>М-53</t>
  </si>
  <si>
    <t>294+786</t>
  </si>
  <si>
    <t>443+020</t>
  </si>
  <si>
    <t>458+110</t>
  </si>
  <si>
    <t>555+720</t>
  </si>
  <si>
    <t>6+300</t>
  </si>
  <si>
    <t>15+474</t>
  </si>
  <si>
    <t>27+681</t>
  </si>
  <si>
    <t>117+598</t>
  </si>
  <si>
    <t>82+828</t>
  </si>
  <si>
    <t>Красноярский край</t>
  </si>
  <si>
    <t>649+000</t>
  </si>
  <si>
    <t>842+000</t>
  </si>
  <si>
    <t>1047+000</t>
  </si>
  <si>
    <t>1176+000</t>
  </si>
  <si>
    <t>10+000</t>
  </si>
  <si>
    <t>20+000</t>
  </si>
  <si>
    <t>446+000</t>
  </si>
  <si>
    <t>1859+300</t>
  </si>
  <si>
    <t xml:space="preserve">             - западный подъезд к г.Тайшет</t>
  </si>
  <si>
    <t>1204+120</t>
  </si>
  <si>
    <t>1208+780</t>
  </si>
  <si>
    <t xml:space="preserve">             - восточный подъезд к г.Тайшет</t>
  </si>
  <si>
    <t>1213+700</t>
  </si>
  <si>
    <t>1216+750</t>
  </si>
  <si>
    <t xml:space="preserve">             - обход г.Иркутск</t>
  </si>
  <si>
    <t>23+940</t>
  </si>
  <si>
    <t>А-331</t>
  </si>
  <si>
    <t>2+000</t>
  </si>
  <si>
    <t>240+603</t>
  </si>
  <si>
    <t>264+000</t>
  </si>
  <si>
    <t>560+070</t>
  </si>
  <si>
    <t>149+000</t>
  </si>
  <si>
    <t>23+725</t>
  </si>
  <si>
    <t>6+000</t>
  </si>
  <si>
    <t>Республика Саха (Якутия)</t>
  </si>
  <si>
    <t>7+380</t>
  </si>
  <si>
    <t>№ п/п</t>
  </si>
  <si>
    <t>Учетный номер а/д</t>
  </si>
  <si>
    <t>Наименование автмобильной дороги</t>
  </si>
  <si>
    <t>Находящиеся в эксплуатации участки автомобильной дороги</t>
  </si>
  <si>
    <t>Начало</t>
  </si>
  <si>
    <t>Конец</t>
  </si>
  <si>
    <t>ОУДХ</t>
  </si>
  <si>
    <t>ПП РФ</t>
  </si>
  <si>
    <t>№928-10г</t>
  </si>
  <si>
    <t>№62-91г</t>
  </si>
  <si>
    <t>г.Новосибирск - г.Кемерово</t>
  </si>
  <si>
    <t>г.Кемерово - г.Мариинск</t>
  </si>
  <si>
    <t>г.Мариинск - гр.Красноярского края</t>
  </si>
  <si>
    <t>г.Ачинск - г.Красноярск</t>
  </si>
  <si>
    <t>Упрдор "Прибайкалье"</t>
  </si>
  <si>
    <t xml:space="preserve">             - обход г.Юрга</t>
  </si>
  <si>
    <r>
      <rPr>
        <b/>
        <sz val="10"/>
        <color indexed="10"/>
        <rFont val="Arial Cyr"/>
        <charset val="204"/>
      </rPr>
      <t>"Вилюй"</t>
    </r>
    <r>
      <rPr>
        <b/>
        <sz val="11"/>
        <color indexed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</t>
    </r>
    <r>
      <rPr>
        <b/>
        <sz val="10"/>
        <rFont val="Arial Cyr"/>
        <charset val="204"/>
      </rPr>
      <t>Тулун - Братск - Усть-Кут - Мирный - Якутск</t>
    </r>
  </si>
  <si>
    <t>г.Тулун - г.Братск</t>
  </si>
  <si>
    <t>параллельный участок южнее н.п.Кузнецовка</t>
  </si>
  <si>
    <t>г.Усть-Кут - п.Верхнемарково</t>
  </si>
  <si>
    <t>г.Якутск - г.Вилюйск</t>
  </si>
  <si>
    <t>Территориальное местоположение    (Субьект РФ)</t>
  </si>
  <si>
    <t>Новосибирская обл.</t>
  </si>
  <si>
    <t>Кемеровская обл.</t>
  </si>
  <si>
    <t>Иркутская обл.</t>
  </si>
  <si>
    <t>Томская обл.</t>
  </si>
  <si>
    <t>Значение осевой нагрузки</t>
  </si>
  <si>
    <t>Одиночной оси</t>
  </si>
  <si>
    <t>Двухосной тележки</t>
  </si>
  <si>
    <t>Трехосной Тележки</t>
  </si>
  <si>
    <t>Сроки начала и окончания временного ограничения</t>
  </si>
  <si>
    <t>7(70)</t>
  </si>
  <si>
    <t>5(50)</t>
  </si>
  <si>
    <t>9(90)</t>
  </si>
  <si>
    <t>6(60)</t>
  </si>
  <si>
    <t>8(80)</t>
  </si>
  <si>
    <t>4(40)</t>
  </si>
  <si>
    <t xml:space="preserve">10(100) </t>
  </si>
  <si>
    <t>89+780</t>
  </si>
  <si>
    <t>149+712</t>
  </si>
  <si>
    <t>подъезд к г. Томску</t>
  </si>
  <si>
    <t>671+000</t>
  </si>
  <si>
    <t>1+000</t>
  </si>
  <si>
    <t>854+000</t>
  </si>
  <si>
    <t>1166+800</t>
  </si>
  <si>
    <t>11,5(115)</t>
  </si>
  <si>
    <t>190+000</t>
  </si>
  <si>
    <t xml:space="preserve"> Упрдор "Вилюй"</t>
  </si>
  <si>
    <t>1310+585</t>
  </si>
  <si>
    <t>ФКУ</t>
  </si>
  <si>
    <t>186+000</t>
  </si>
  <si>
    <t>3(30)</t>
  </si>
  <si>
    <t>11(110)</t>
  </si>
  <si>
    <t>75+000</t>
  </si>
  <si>
    <t>183+000</t>
  </si>
  <si>
    <t>1485+000</t>
  </si>
  <si>
    <t>232+000</t>
  </si>
  <si>
    <t>92+967</t>
  </si>
  <si>
    <t>551+000</t>
  </si>
  <si>
    <t>1497+000</t>
  </si>
  <si>
    <t>22+000</t>
  </si>
  <si>
    <t>г. Югра-г.Томск</t>
  </si>
  <si>
    <t>подъезд к г.Томску (через Югру)</t>
  </si>
  <si>
    <t>1204+1204</t>
  </si>
  <si>
    <t>транзитный участок ч/Усолье-Сибирское</t>
  </si>
  <si>
    <t>1798+775</t>
  </si>
  <si>
    <t>1810+775</t>
  </si>
  <si>
    <t>1056+000</t>
  </si>
  <si>
    <t>234+000</t>
  </si>
  <si>
    <t>511+000</t>
  </si>
  <si>
    <t>1107+000</t>
  </si>
  <si>
    <t>41+823</t>
  </si>
  <si>
    <t>149+723</t>
  </si>
  <si>
    <r>
      <t xml:space="preserve">"Сибирь"   </t>
    </r>
    <r>
      <rPr>
        <b/>
        <sz val="10"/>
        <color theme="1"/>
        <rFont val="Arial Cyr"/>
        <charset val="204"/>
      </rPr>
      <t>Новосибирск - Кемерово - Красноярск - Иркутск</t>
    </r>
  </si>
  <si>
    <t>1154+500</t>
  </si>
  <si>
    <t>обход г.Канск</t>
  </si>
  <si>
    <t>участок старого направления (Вознесенка-Тертеж)</t>
  </si>
  <si>
    <t>9+991</t>
  </si>
  <si>
    <t xml:space="preserve"> малый обход г.Красноярск</t>
  </si>
  <si>
    <t>г.Братск - г.Усть-Кут</t>
  </si>
  <si>
    <t>162+039</t>
  </si>
  <si>
    <t>192+266</t>
  </si>
  <si>
    <t>719+700</t>
  </si>
  <si>
    <t>730+660</t>
  </si>
  <si>
    <t>Перечень автомобильных дорог общего пользования федерального значения (участков таких автомобильных дорог), включая автомобильные дороги, переданные в доверительное управление Государственной компании «Российские автомобильные дороги», на которых вводится временное ограничение движения в весенний период, сроки начала и окончания временного ограничения движения с указанием  подведомственных Федеральному дорожному агентству федеральных казенных учреждений (федеральных управлений автомобильных дорог, управлений автомобильных магистралей, дирекций строящихся дорог), а также Государственной компании «Российские автомобильные дороги», обеспечивающих временное ограничение движения в весенний период, а также предельно допустимые значения нагрузок на оси транспортного средства на период временного ограничения движения в весенний период</t>
  </si>
  <si>
    <t>ПРИЛОЖЕНИЕ № 1 к приказу</t>
  </si>
  <si>
    <t>Федерального дорожного агентства</t>
  </si>
  <si>
    <t>1325+000</t>
  </si>
  <si>
    <t>"Сибуправтодор"</t>
  </si>
  <si>
    <t>183+00</t>
  </si>
  <si>
    <t>458+1100</t>
  </si>
  <si>
    <t>616+000</t>
  </si>
  <si>
    <t>"Байкалуправтодор"</t>
  </si>
  <si>
    <t>720+001</t>
  </si>
  <si>
    <t>734+000</t>
  </si>
  <si>
    <t>812+000</t>
  </si>
  <si>
    <t>г.Канск-гр.Иркутской обл.</t>
  </si>
  <si>
    <t>г.Красноярск - г. Канск</t>
  </si>
  <si>
    <t xml:space="preserve">            - старое направление по г. Нижняя Пойма </t>
  </si>
  <si>
    <t>1166+500</t>
  </si>
  <si>
    <t>гр. Иркутской области-ст Камышет</t>
  </si>
  <si>
    <t>1319+1250</t>
  </si>
  <si>
    <t>ст. Камышет-ст. Шеберта</t>
  </si>
  <si>
    <t>1433+700</t>
  </si>
  <si>
    <t>ст. Шеберта-г.Усолье-Сибирское</t>
  </si>
  <si>
    <t>1438+000</t>
  </si>
  <si>
    <t>1830+000</t>
  </si>
  <si>
    <t>г.Усолье-Сибирское-подъезд к г. Ангарск</t>
  </si>
  <si>
    <t>1810+000</t>
  </si>
  <si>
    <t>а/д Р-255 "Сибирь"-г. Югра</t>
  </si>
  <si>
    <t>обход г. Красноярска</t>
  </si>
  <si>
    <t>198+000</t>
  </si>
  <si>
    <t>188+837</t>
  </si>
  <si>
    <t>575+909</t>
  </si>
  <si>
    <t>г.Вилюйск-оз. Бёргёмдё</t>
  </si>
  <si>
    <t>585+759</t>
  </si>
  <si>
    <t>594+000</t>
  </si>
  <si>
    <t>162+000</t>
  </si>
  <si>
    <t>314+000</t>
  </si>
  <si>
    <t xml:space="preserve">        - новый участок (п. Верхнемарково-автозимник)</t>
  </si>
  <si>
    <t>853+000</t>
  </si>
  <si>
    <t>900+000</t>
  </si>
  <si>
    <t>931+000</t>
  </si>
  <si>
    <t>968+000</t>
  </si>
  <si>
    <t>1027+000</t>
  </si>
  <si>
    <t>1486+275</t>
  </si>
  <si>
    <t>подъезд от г. Ангарска - г.Иркутск</t>
  </si>
  <si>
    <t>1864+155</t>
  </si>
  <si>
    <t>1867+000</t>
  </si>
  <si>
    <t>1852+990</t>
  </si>
  <si>
    <t>от "_______" _______________ 2017 г. № _____________</t>
  </si>
  <si>
    <t>892+591</t>
  </si>
  <si>
    <t>501+000</t>
  </si>
  <si>
    <t>1389+000</t>
  </si>
  <si>
    <t>1398+000</t>
  </si>
  <si>
    <t>176+200</t>
  </si>
  <si>
    <t>с 25 апреля по 24 мая</t>
  </si>
  <si>
    <t>с 30 апреля по 29 мая</t>
  </si>
  <si>
    <t>с 5 мая по 4 июня</t>
  </si>
  <si>
    <t>158+326</t>
  </si>
  <si>
    <t>590+000</t>
  </si>
  <si>
    <t>659+849</t>
  </si>
  <si>
    <t>661+514</t>
  </si>
  <si>
    <t>752+300</t>
  </si>
  <si>
    <t>752+600</t>
  </si>
  <si>
    <t>807+823</t>
  </si>
  <si>
    <t>808+547</t>
  </si>
  <si>
    <t>956+342</t>
  </si>
  <si>
    <t>956+907</t>
  </si>
  <si>
    <t>970+937</t>
  </si>
  <si>
    <t>1048+740</t>
  </si>
  <si>
    <t>1042+092</t>
  </si>
  <si>
    <t>1164+000</t>
  </si>
  <si>
    <t xml:space="preserve">с 22 мая по 21 июня </t>
  </si>
  <si>
    <t>с 17 апреля по 16 мая</t>
  </si>
  <si>
    <t>Начало (км+м)</t>
  </si>
  <si>
    <t>Конец (км+м)</t>
  </si>
  <si>
    <t>Значение осевой нагрузки, т (кН)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</si>
</sst>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10"/>
      <name val="Arial"/>
      <family val="2"/>
      <charset val="204"/>
    </font>
    <font>
      <b/>
      <sz val="10"/>
      <color indexed="10"/>
      <name val="Arial Cyr"/>
      <charset val="204"/>
    </font>
    <font>
      <sz val="10"/>
      <color theme="1"/>
      <name val="Arial Cyr"/>
      <charset val="204"/>
    </font>
    <font>
      <b/>
      <sz val="11"/>
      <color indexed="10"/>
      <name val="Arial Cyr"/>
      <charset val="204"/>
    </font>
    <font>
      <b/>
      <sz val="12"/>
      <color theme="0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</cellStyleXfs>
  <cellXfs count="188">
    <xf numFmtId="0" fontId="0" fillId="0" borderId="0" xfId="0"/>
    <xf numFmtId="0" fontId="0" fillId="0" borderId="0" xfId="0" applyBorder="1"/>
    <xf numFmtId="0" fontId="0" fillId="5" borderId="0" xfId="0" applyFill="1" applyBorder="1"/>
    <xf numFmtId="0" fontId="0" fillId="5" borderId="0" xfId="0" applyFill="1"/>
    <xf numFmtId="0" fontId="0" fillId="7" borderId="11" xfId="0" applyFill="1" applyBorder="1" applyAlignment="1">
      <alignment horizontal="left" vertical="center"/>
    </xf>
    <xf numFmtId="0" fontId="2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left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4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/>
    </xf>
    <xf numFmtId="0" fontId="0" fillId="7" borderId="23" xfId="0" applyFill="1" applyBorder="1" applyAlignment="1">
      <alignment horizontal="left" vertical="center" wrapText="1"/>
    </xf>
    <xf numFmtId="0" fontId="0" fillId="0" borderId="11" xfId="0" applyBorder="1"/>
    <xf numFmtId="0" fontId="0" fillId="7" borderId="22" xfId="0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9" xfId="0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7" borderId="4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5" borderId="16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horizontal="center"/>
    </xf>
    <xf numFmtId="164" fontId="12" fillId="9" borderId="6" xfId="0" applyNumberFormat="1" applyFont="1" applyFill="1" applyBorder="1" applyAlignment="1">
      <alignment horizontal="center" vertical="center"/>
    </xf>
    <xf numFmtId="164" fontId="12" fillId="9" borderId="4" xfId="0" applyNumberFormat="1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164" fontId="12" fillId="9" borderId="4" xfId="0" applyNumberFormat="1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/>
    </xf>
    <xf numFmtId="164" fontId="15" fillId="9" borderId="4" xfId="0" applyNumberFormat="1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 wrapText="1"/>
    </xf>
    <xf numFmtId="164" fontId="12" fillId="9" borderId="6" xfId="0" applyNumberFormat="1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/>
    </xf>
    <xf numFmtId="0" fontId="12" fillId="0" borderId="0" xfId="0" applyFont="1"/>
    <xf numFmtId="0" fontId="3" fillId="0" borderId="0" xfId="0" applyFont="1" applyAlignment="1">
      <alignment horizontal="left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7" borderId="21" xfId="0" applyFont="1" applyFill="1" applyBorder="1" applyAlignment="1">
      <alignment horizontal="left" vertical="center"/>
    </xf>
    <xf numFmtId="0" fontId="0" fillId="7" borderId="20" xfId="0" applyFont="1" applyFill="1" applyBorder="1" applyAlignment="1">
      <alignment horizontal="left" vertical="center"/>
    </xf>
    <xf numFmtId="0" fontId="0" fillId="7" borderId="21" xfId="0" applyFill="1" applyBorder="1" applyAlignment="1">
      <alignment horizontal="left" vertical="center" wrapText="1"/>
    </xf>
    <xf numFmtId="0" fontId="0" fillId="7" borderId="20" xfId="0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164" fontId="0" fillId="7" borderId="4" xfId="0" applyNumberFormat="1" applyFill="1" applyBorder="1" applyAlignment="1">
      <alignment horizontal="center" vertical="center"/>
    </xf>
    <xf numFmtId="0" fontId="0" fillId="7" borderId="21" xfId="0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164" fontId="15" fillId="9" borderId="26" xfId="0" applyNumberFormat="1" applyFont="1" applyFill="1" applyBorder="1" applyAlignment="1">
      <alignment horizontal="center" vertical="center"/>
    </xf>
    <xf numFmtId="0" fontId="15" fillId="9" borderId="26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5" xfId="0" applyFill="1" applyBorder="1" applyAlignment="1">
      <alignment horizontal="left" vertical="center" wrapText="1"/>
    </xf>
    <xf numFmtId="0" fontId="0" fillId="7" borderId="24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 wrapText="1"/>
    </xf>
    <xf numFmtId="164" fontId="0" fillId="5" borderId="26" xfId="0" applyNumberFormat="1" applyFill="1" applyBorder="1" applyAlignment="1">
      <alignment horizontal="center" vertical="center" wrapText="1"/>
    </xf>
    <xf numFmtId="164" fontId="12" fillId="9" borderId="26" xfId="0" applyNumberFormat="1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164" fontId="0" fillId="7" borderId="4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3" fillId="5" borderId="0" xfId="0" applyFont="1" applyFill="1" applyAlignment="1"/>
    <xf numFmtId="0" fontId="3" fillId="5" borderId="0" xfId="0" applyFont="1" applyFill="1" applyAlignment="1">
      <alignment horizontal="center"/>
    </xf>
    <xf numFmtId="0" fontId="0" fillId="7" borderId="7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5" xfId="0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center" vertical="center"/>
    </xf>
    <xf numFmtId="0" fontId="0" fillId="7" borderId="20" xfId="0" applyFill="1" applyBorder="1" applyAlignment="1">
      <alignment vertical="center" wrapText="1"/>
    </xf>
    <xf numFmtId="0" fontId="0" fillId="7" borderId="21" xfId="0" applyFont="1" applyFill="1" applyBorder="1" applyAlignment="1">
      <alignment vertical="center"/>
    </xf>
    <xf numFmtId="0" fontId="0" fillId="7" borderId="20" xfId="0" applyFont="1" applyFill="1" applyBorder="1" applyAlignment="1">
      <alignment vertical="center"/>
    </xf>
    <xf numFmtId="0" fontId="0" fillId="7" borderId="5" xfId="0" applyFill="1" applyBorder="1" applyAlignment="1">
      <alignment vertical="center" wrapText="1"/>
    </xf>
    <xf numFmtId="0" fontId="0" fillId="7" borderId="6" xfId="0" applyFill="1" applyBorder="1" applyAlignment="1">
      <alignment horizontal="center" vertical="center"/>
    </xf>
    <xf numFmtId="0" fontId="0" fillId="7" borderId="21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 wrapText="1"/>
    </xf>
    <xf numFmtId="0" fontId="0" fillId="5" borderId="0" xfId="0" applyFill="1" applyAlignment="1">
      <alignment horizontal="left"/>
    </xf>
    <xf numFmtId="0" fontId="0" fillId="5" borderId="12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 wrapText="1"/>
    </xf>
    <xf numFmtId="164" fontId="0" fillId="5" borderId="3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7" fillId="7" borderId="20" xfId="0" applyFont="1" applyFill="1" applyBorder="1" applyAlignment="1">
      <alignment horizontal="left" vertical="center" wrapText="1"/>
    </xf>
    <xf numFmtId="0" fontId="4" fillId="7" borderId="21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5" borderId="0" xfId="0" applyFont="1" applyFill="1" applyBorder="1" applyAlignment="1">
      <alignment horizontal="center" vertical="center"/>
    </xf>
  </cellXfs>
  <cellStyles count="50">
    <cellStyle name="Обычный" xfId="0" builtinId="0"/>
    <cellStyle name="Обычный 10" xfId="10"/>
    <cellStyle name="Обычный 11" xfId="12"/>
    <cellStyle name="Обычный 12" xfId="11"/>
    <cellStyle name="Обычный 13" xfId="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20"/>
    <cellStyle name="Обычный 21" xfId="19"/>
    <cellStyle name="Обычный 22" xfId="21"/>
    <cellStyle name="Обычный 23" xfId="22"/>
    <cellStyle name="Обычный 24" xfId="23"/>
    <cellStyle name="Обычный 25" xfId="24"/>
    <cellStyle name="Обычный 27" xfId="25"/>
    <cellStyle name="Обычный 28" xfId="27"/>
    <cellStyle name="Обычный 29" xfId="26"/>
    <cellStyle name="Обычный 3" xfId="3"/>
    <cellStyle name="Обычный 3 2" xfId="49"/>
    <cellStyle name="Обычный 30" xfId="28"/>
    <cellStyle name="Обычный 31" xfId="30"/>
    <cellStyle name="Обычный 32" xfId="29"/>
    <cellStyle name="Обычный 33" xfId="31"/>
    <cellStyle name="Обычный 34" xfId="33"/>
    <cellStyle name="Обычный 35" xfId="32"/>
    <cellStyle name="Обычный 37" xfId="34"/>
    <cellStyle name="Обычный 38" xfId="36"/>
    <cellStyle name="Обычный 39" xfId="35"/>
    <cellStyle name="Обычный 4" xfId="4"/>
    <cellStyle name="Обычный 40" xfId="37"/>
    <cellStyle name="Обычный 41" xfId="39"/>
    <cellStyle name="Обычный 42" xfId="38"/>
    <cellStyle name="Обычный 43" xfId="40"/>
    <cellStyle name="Обычный 44" xfId="42"/>
    <cellStyle name="Обычный 45" xfId="41"/>
    <cellStyle name="Обычный 46" xfId="43"/>
    <cellStyle name="Обычный 47" xfId="45"/>
    <cellStyle name="Обычный 48" xfId="44"/>
    <cellStyle name="Обычный 49" xfId="46"/>
    <cellStyle name="Обычный 5" xfId="5"/>
    <cellStyle name="Обычный 50" xfId="48"/>
    <cellStyle name="Обычный 51" xfId="47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9" defaultPivotStyle="PivotStyleLight16"/>
  <colors>
    <mruColors>
      <color rgb="FF66FF33"/>
      <color rgb="FF33CCFF"/>
      <color rgb="FF01BCFF"/>
      <color rgb="FFF59D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44;%20&#1060;&#1047;-16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kinald/AppData/Local/Microsoft/Windows/INetCache/Content.Outlook/IW0N7NRT/&#1050;&#1086;&#1087;&#1080;&#1103;%20&#1087;&#1088;&#1080;&#1083;&#1086;&#1078;&#1077;&#1085;&#1080;&#1077;%201-1%20&#1080;&#1079;&#108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5;&#1088;&#1072;&#1085;&#1080;&#1095;&#1077;&#1085;&#1080;&#1077;%20%20&#1074;&#1077;&#1089;&#1085;&#1072;-&#1083;&#1077;&#1090;&#1086;/&#1086;&#1075;&#1088;&#1072;&#1085;&#1080;&#1095;&#1077;&#1085;&#1080;&#1077;%202017/&#1074;&#1077;&#1089;&#1085;&#1072;/&#1087;&#1088;&#1080;&#1083;&#1086;&#1078;&#1077;&#1085;&#1080;&#1077;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5;&#1088;&#1072;&#1085;&#1080;&#1095;&#1077;&#1085;&#1080;&#1077;%20%20&#1074;&#1077;&#1089;&#1085;&#1072;-&#1083;&#1077;&#1090;&#1086;/&#1086;&#1075;&#1088;&#1072;&#1085;&#1080;&#1095;&#1077;&#1085;&#1080;&#1077;%202017/&#1087;&#1088;&#1080;&#1083;&#1086;&#1078;&#1077;&#1085;&#1080;&#1077;%20&#1076;&#1083;&#1103;%20&#1087;&#1088;&#1086;&#1074;&#1077;&#1088;&#1082;&#1080;%20&#1076;&#1083;&#1103;%20&#1060;&#1050;&#1059;%20&#1080;%20&#1043;&#1050;/&#1087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роги"/>
      <sheetName val="ОУДХ"/>
      <sheetName val="Карта"/>
      <sheetName val="Изменение"/>
      <sheetName val="Распределение"/>
    </sheetNames>
    <sheetDataSet>
      <sheetData sheetId="0">
        <row r="557">
          <cell r="F557" t="str">
            <v>оз.Бёргёмдё - п/переправа через р.Вилюй (с.Верхневилюйск)</v>
          </cell>
        </row>
        <row r="558">
          <cell r="F558" t="str">
            <v>п/переправа через р.Вилюй (с.Верхневилюйск) - п/переправа через р.Марха (с.Жархан)</v>
          </cell>
        </row>
        <row r="559">
          <cell r="F559" t="str">
            <v>п/переправа через р.Марха (с.Жархан) - п/переправа через р.Вилюй (с.Кюндядя)</v>
          </cell>
        </row>
        <row r="560">
          <cell r="F560" t="str">
            <v>п/переправа через р.Вилюй (с.Кюндядя) - п/переправа через р.Вилюй (с.Сунтар)</v>
          </cell>
        </row>
        <row r="561">
          <cell r="F561" t="str">
            <v>п/переправа через р.Вилюй (с.Сунтар) - п/переправа через р.Вилюй (с.Крестях)</v>
          </cell>
        </row>
        <row r="562">
          <cell r="F562" t="str">
            <v>п/переправа через р.Вилюй (с.Крестях) - п.Таас-Юрях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1"/>
    </sheetNames>
    <sheetDataSet>
      <sheetData sheetId="0">
        <row r="1164">
          <cell r="E1164" t="str">
            <v>обход г.Усть-Кут</v>
          </cell>
          <cell r="F1164" t="str">
            <v>Иркутская обл.</v>
          </cell>
          <cell r="G1164" t="str">
            <v>0+000</v>
          </cell>
          <cell r="H1164" t="str">
            <v>23+725</v>
          </cell>
          <cell r="I1164" t="str">
            <v>5(50)</v>
          </cell>
          <cell r="J1164" t="str">
            <v>4(40)</v>
          </cell>
          <cell r="K1164" t="str">
            <v>3(30)</v>
          </cell>
          <cell r="R1164" t="str">
            <v>Упрдор "Прибайкалье"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1"/>
    </sheetNames>
    <sheetDataSet>
      <sheetData sheetId="0">
        <row r="786">
          <cell r="Q786" t="str">
            <v>с 5 мая по 4 июня</v>
          </cell>
        </row>
        <row r="787">
          <cell r="Q787" t="str">
            <v>с 5 мая по 4 июня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U84"/>
  <sheetViews>
    <sheetView tabSelected="1" topLeftCell="A66" zoomScale="80" zoomScaleNormal="80" workbookViewId="0">
      <selection activeCell="F9" sqref="F9:F29"/>
    </sheetView>
  </sheetViews>
  <sheetFormatPr defaultRowHeight="12.75" x14ac:dyDescent="0.2"/>
  <cols>
    <col min="1" max="1" width="4.28515625" style="3" customWidth="1"/>
    <col min="4" max="4" width="71.28515625" customWidth="1"/>
    <col min="5" max="5" width="75.140625" style="50" customWidth="1"/>
    <col min="6" max="6" width="39.85546875" customWidth="1"/>
    <col min="7" max="7" width="11" style="46" customWidth="1"/>
    <col min="8" max="9" width="10.42578125" style="46" customWidth="1"/>
    <col min="10" max="10" width="11" style="46" customWidth="1"/>
    <col min="11" max="11" width="9.7109375" style="46" customWidth="1"/>
    <col min="12" max="16" width="0" hidden="1" customWidth="1"/>
    <col min="17" max="17" width="23.42578125" style="104" customWidth="1"/>
    <col min="18" max="18" width="38.28515625" customWidth="1"/>
    <col min="19" max="21" width="9.140625" hidden="1" customWidth="1"/>
  </cols>
  <sheetData>
    <row r="1" spans="1:21" ht="24" customHeight="1" x14ac:dyDescent="0.25">
      <c r="A1" s="83"/>
      <c r="B1" s="26"/>
      <c r="C1" s="26"/>
      <c r="D1" s="26"/>
      <c r="E1" s="47"/>
      <c r="F1" s="26"/>
      <c r="G1" s="29"/>
      <c r="H1" s="29"/>
      <c r="I1" s="29"/>
      <c r="J1" s="29"/>
      <c r="K1" s="29"/>
      <c r="L1" s="26"/>
      <c r="M1" s="26"/>
      <c r="N1" s="26"/>
      <c r="O1" s="185" t="s">
        <v>131</v>
      </c>
      <c r="P1" s="185"/>
      <c r="Q1" s="185"/>
      <c r="R1" s="185"/>
    </row>
    <row r="2" spans="1:21" ht="22.5" customHeight="1" x14ac:dyDescent="0.25">
      <c r="A2" s="84"/>
      <c r="B2" s="25"/>
      <c r="C2" s="25"/>
      <c r="D2" s="25"/>
      <c r="E2" s="47"/>
      <c r="F2" s="25"/>
      <c r="G2" s="30"/>
      <c r="H2" s="30"/>
      <c r="I2" s="30"/>
      <c r="J2" s="30"/>
      <c r="K2" s="30"/>
      <c r="L2" s="25"/>
      <c r="M2" s="25"/>
      <c r="N2" s="25"/>
      <c r="O2" s="185" t="s">
        <v>132</v>
      </c>
      <c r="P2" s="186"/>
      <c r="Q2" s="186"/>
      <c r="R2" s="186"/>
    </row>
    <row r="3" spans="1:21" ht="54.75" customHeight="1" x14ac:dyDescent="0.2">
      <c r="A3" s="27"/>
      <c r="B3" s="28"/>
      <c r="C3" s="28"/>
      <c r="D3" s="28"/>
      <c r="E3" s="48"/>
      <c r="F3" s="28"/>
      <c r="G3" s="31"/>
      <c r="H3" s="31"/>
      <c r="I3" s="31"/>
      <c r="J3" s="31"/>
      <c r="K3" s="31"/>
      <c r="L3" s="28"/>
      <c r="M3" s="28"/>
      <c r="N3" s="28"/>
      <c r="O3" s="187" t="s">
        <v>176</v>
      </c>
      <c r="P3" s="187"/>
      <c r="Q3" s="187"/>
      <c r="R3" s="187"/>
      <c r="S3" s="28"/>
      <c r="T3" s="28"/>
      <c r="U3" s="28"/>
    </row>
    <row r="4" spans="1:21" ht="157.5" customHeight="1" x14ac:dyDescent="0.2">
      <c r="A4" s="127" t="s">
        <v>130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.75" x14ac:dyDescent="0.25">
      <c r="A5" s="22"/>
      <c r="B5" s="23"/>
      <c r="C5" s="23"/>
      <c r="D5" s="16"/>
      <c r="E5" s="49"/>
      <c r="F5" s="23"/>
      <c r="G5" s="32"/>
      <c r="H5" s="32"/>
      <c r="I5" s="32"/>
      <c r="J5" s="32"/>
      <c r="K5" s="32"/>
      <c r="L5" s="23"/>
      <c r="M5" s="23"/>
      <c r="N5" s="23"/>
      <c r="O5" s="23"/>
      <c r="P5" s="23"/>
      <c r="Q5" s="103"/>
      <c r="R5" s="23"/>
      <c r="S5" s="23"/>
      <c r="T5" s="2"/>
      <c r="U5" s="2"/>
    </row>
    <row r="6" spans="1:21" x14ac:dyDescent="0.2">
      <c r="A6" s="129" t="s">
        <v>46</v>
      </c>
      <c r="B6" s="132" t="s">
        <v>47</v>
      </c>
      <c r="C6" s="133"/>
      <c r="D6" s="134" t="s">
        <v>48</v>
      </c>
      <c r="E6" s="137" t="s">
        <v>49</v>
      </c>
      <c r="F6" s="140" t="s">
        <v>67</v>
      </c>
      <c r="G6" s="160" t="s">
        <v>201</v>
      </c>
      <c r="H6" s="161" t="s">
        <v>202</v>
      </c>
      <c r="I6" s="159" t="s">
        <v>203</v>
      </c>
      <c r="J6" s="159"/>
      <c r="K6" s="159"/>
      <c r="L6" s="143" t="s">
        <v>95</v>
      </c>
      <c r="M6" s="144"/>
      <c r="N6" s="144"/>
      <c r="O6" s="144"/>
      <c r="P6" s="145"/>
      <c r="Q6" s="146" t="s">
        <v>76</v>
      </c>
      <c r="R6" s="156" t="s">
        <v>52</v>
      </c>
      <c r="U6" s="1"/>
    </row>
    <row r="7" spans="1:21" ht="12.75" customHeight="1" x14ac:dyDescent="0.2">
      <c r="A7" s="130"/>
      <c r="B7" s="117" t="s">
        <v>53</v>
      </c>
      <c r="C7" s="15" t="s">
        <v>53</v>
      </c>
      <c r="D7" s="135"/>
      <c r="E7" s="138"/>
      <c r="F7" s="141"/>
      <c r="G7" s="160"/>
      <c r="H7" s="162"/>
      <c r="I7" s="159"/>
      <c r="J7" s="159"/>
      <c r="K7" s="159"/>
      <c r="L7" s="149" t="s">
        <v>50</v>
      </c>
      <c r="M7" s="151" t="s">
        <v>51</v>
      </c>
      <c r="N7" s="153" t="s">
        <v>72</v>
      </c>
      <c r="O7" s="154"/>
      <c r="P7" s="155"/>
      <c r="Q7" s="147"/>
      <c r="R7" s="157"/>
      <c r="S7" s="18"/>
      <c r="U7" s="1"/>
    </row>
    <row r="8" spans="1:21" ht="45.75" customHeight="1" thickBot="1" x14ac:dyDescent="0.25">
      <c r="A8" s="131"/>
      <c r="B8" s="118" t="s">
        <v>54</v>
      </c>
      <c r="C8" s="119" t="s">
        <v>55</v>
      </c>
      <c r="D8" s="136"/>
      <c r="E8" s="139"/>
      <c r="F8" s="142"/>
      <c r="G8" s="160"/>
      <c r="H8" s="163"/>
      <c r="I8" s="120" t="s">
        <v>73</v>
      </c>
      <c r="J8" s="120" t="s">
        <v>74</v>
      </c>
      <c r="K8" s="120" t="s">
        <v>75</v>
      </c>
      <c r="L8" s="150"/>
      <c r="M8" s="152"/>
      <c r="N8" s="121" t="s">
        <v>73</v>
      </c>
      <c r="O8" s="121" t="s">
        <v>74</v>
      </c>
      <c r="P8" s="121" t="s">
        <v>75</v>
      </c>
      <c r="Q8" s="148"/>
      <c r="R8" s="158"/>
      <c r="S8" s="20"/>
      <c r="T8" s="2"/>
      <c r="U8" s="2"/>
    </row>
    <row r="9" spans="1:21" ht="21.75" customHeight="1" x14ac:dyDescent="0.2">
      <c r="A9" s="126">
        <v>28</v>
      </c>
      <c r="B9" s="168" t="s">
        <v>8</v>
      </c>
      <c r="C9" s="164" t="s">
        <v>9</v>
      </c>
      <c r="D9" s="166" t="s">
        <v>119</v>
      </c>
      <c r="E9" s="75" t="s">
        <v>56</v>
      </c>
      <c r="F9" s="74" t="s">
        <v>68</v>
      </c>
      <c r="G9" s="64" t="s">
        <v>117</v>
      </c>
      <c r="H9" s="64" t="s">
        <v>103</v>
      </c>
      <c r="I9" s="65" t="s">
        <v>79</v>
      </c>
      <c r="J9" s="65" t="s">
        <v>77</v>
      </c>
      <c r="K9" s="65" t="s">
        <v>80</v>
      </c>
      <c r="L9" s="76"/>
      <c r="M9" s="76"/>
      <c r="N9" s="76"/>
      <c r="O9" s="76"/>
      <c r="P9" s="76"/>
      <c r="Q9" s="77" t="s">
        <v>200</v>
      </c>
      <c r="R9" s="73" t="s">
        <v>134</v>
      </c>
      <c r="U9" s="1"/>
    </row>
    <row r="10" spans="1:21" ht="21.75" customHeight="1" x14ac:dyDescent="0.2">
      <c r="A10" s="124"/>
      <c r="B10" s="169"/>
      <c r="C10" s="165"/>
      <c r="D10" s="167"/>
      <c r="E10" s="4"/>
      <c r="F10" s="58" t="s">
        <v>68</v>
      </c>
      <c r="G10" s="40" t="s">
        <v>103</v>
      </c>
      <c r="H10" s="34" t="s">
        <v>118</v>
      </c>
      <c r="I10" s="35" t="s">
        <v>80</v>
      </c>
      <c r="J10" s="35" t="s">
        <v>78</v>
      </c>
      <c r="K10" s="35" t="s">
        <v>82</v>
      </c>
      <c r="L10" s="56"/>
      <c r="M10" s="56"/>
      <c r="N10" s="56"/>
      <c r="O10" s="56"/>
      <c r="P10" s="56"/>
      <c r="Q10" s="24" t="s">
        <v>200</v>
      </c>
      <c r="R10" s="70" t="s">
        <v>134</v>
      </c>
      <c r="U10" s="1"/>
    </row>
    <row r="11" spans="1:21" ht="21.75" customHeight="1" x14ac:dyDescent="0.2">
      <c r="A11" s="124"/>
      <c r="B11" s="169"/>
      <c r="C11" s="165"/>
      <c r="D11" s="167"/>
      <c r="E11" s="4"/>
      <c r="F11" s="58" t="s">
        <v>69</v>
      </c>
      <c r="G11" s="34" t="s">
        <v>118</v>
      </c>
      <c r="H11" s="34" t="s">
        <v>135</v>
      </c>
      <c r="I11" s="35" t="s">
        <v>79</v>
      </c>
      <c r="J11" s="35" t="s">
        <v>77</v>
      </c>
      <c r="K11" s="35" t="s">
        <v>80</v>
      </c>
      <c r="L11" s="56"/>
      <c r="M11" s="56"/>
      <c r="N11" s="56"/>
      <c r="O11" s="56"/>
      <c r="P11" s="56"/>
      <c r="Q11" s="24" t="s">
        <v>200</v>
      </c>
      <c r="R11" s="70" t="s">
        <v>134</v>
      </c>
      <c r="U11" s="1"/>
    </row>
    <row r="12" spans="1:21" ht="21.75" customHeight="1" x14ac:dyDescent="0.2">
      <c r="A12" s="124"/>
      <c r="B12" s="169"/>
      <c r="C12" s="165"/>
      <c r="D12" s="167"/>
      <c r="E12" s="55"/>
      <c r="F12" s="58" t="s">
        <v>69</v>
      </c>
      <c r="G12" s="34" t="s">
        <v>100</v>
      </c>
      <c r="H12" s="34" t="s">
        <v>96</v>
      </c>
      <c r="I12" s="35" t="s">
        <v>80</v>
      </c>
      <c r="J12" s="35" t="s">
        <v>78</v>
      </c>
      <c r="K12" s="35" t="s">
        <v>82</v>
      </c>
      <c r="L12" s="58" t="s">
        <v>84</v>
      </c>
      <c r="M12" s="58" t="s">
        <v>85</v>
      </c>
      <c r="N12" s="58" t="s">
        <v>81</v>
      </c>
      <c r="O12" s="58" t="s">
        <v>80</v>
      </c>
      <c r="P12" s="58" t="s">
        <v>80</v>
      </c>
      <c r="Q12" s="24" t="s">
        <v>200</v>
      </c>
      <c r="R12" s="70" t="s">
        <v>134</v>
      </c>
      <c r="U12" s="1"/>
    </row>
    <row r="13" spans="1:21" ht="21.75" customHeight="1" x14ac:dyDescent="0.2">
      <c r="A13" s="124"/>
      <c r="B13" s="169"/>
      <c r="C13" s="165"/>
      <c r="D13" s="167"/>
      <c r="E13" s="7"/>
      <c r="F13" s="102" t="s">
        <v>69</v>
      </c>
      <c r="G13" s="34" t="s">
        <v>157</v>
      </c>
      <c r="H13" s="34" t="s">
        <v>114</v>
      </c>
      <c r="I13" s="35" t="s">
        <v>80</v>
      </c>
      <c r="J13" s="35" t="s">
        <v>78</v>
      </c>
      <c r="K13" s="35" t="s">
        <v>82</v>
      </c>
      <c r="L13" s="102"/>
      <c r="M13" s="102"/>
      <c r="N13" s="101"/>
      <c r="O13" s="101"/>
      <c r="P13" s="101"/>
      <c r="Q13" s="24" t="s">
        <v>200</v>
      </c>
      <c r="R13" s="90" t="s">
        <v>134</v>
      </c>
      <c r="U13" s="1"/>
    </row>
    <row r="14" spans="1:21" ht="21.75" customHeight="1" x14ac:dyDescent="0.2">
      <c r="A14" s="124"/>
      <c r="B14" s="169"/>
      <c r="C14" s="165"/>
      <c r="D14" s="167"/>
      <c r="E14" s="7" t="s">
        <v>57</v>
      </c>
      <c r="F14" s="58" t="s">
        <v>69</v>
      </c>
      <c r="G14" s="34" t="s">
        <v>10</v>
      </c>
      <c r="H14" s="34" t="s">
        <v>11</v>
      </c>
      <c r="I14" s="35" t="s">
        <v>80</v>
      </c>
      <c r="J14" s="35" t="s">
        <v>78</v>
      </c>
      <c r="K14" s="35" t="s">
        <v>82</v>
      </c>
      <c r="L14" s="58" t="s">
        <v>10</v>
      </c>
      <c r="M14" s="58" t="s">
        <v>11</v>
      </c>
      <c r="N14" s="171" t="s">
        <v>77</v>
      </c>
      <c r="O14" s="171" t="s">
        <v>80</v>
      </c>
      <c r="P14" s="171" t="s">
        <v>78</v>
      </c>
      <c r="Q14" s="24" t="s">
        <v>200</v>
      </c>
      <c r="R14" s="70" t="s">
        <v>134</v>
      </c>
      <c r="U14" s="1"/>
    </row>
    <row r="15" spans="1:21" ht="21.75" customHeight="1" x14ac:dyDescent="0.2">
      <c r="A15" s="124"/>
      <c r="B15" s="169"/>
      <c r="C15" s="165"/>
      <c r="D15" s="167"/>
      <c r="E15" s="7" t="s">
        <v>58</v>
      </c>
      <c r="F15" s="58" t="s">
        <v>69</v>
      </c>
      <c r="G15" s="34" t="s">
        <v>136</v>
      </c>
      <c r="H15" s="34" t="s">
        <v>178</v>
      </c>
      <c r="I15" s="35" t="s">
        <v>78</v>
      </c>
      <c r="J15" s="35" t="s">
        <v>82</v>
      </c>
      <c r="K15" s="35" t="s">
        <v>97</v>
      </c>
      <c r="L15" s="58" t="s">
        <v>12</v>
      </c>
      <c r="M15" s="58" t="s">
        <v>13</v>
      </c>
      <c r="N15" s="170"/>
      <c r="O15" s="170"/>
      <c r="P15" s="170"/>
      <c r="Q15" s="24" t="s">
        <v>200</v>
      </c>
      <c r="R15" s="70" t="s">
        <v>134</v>
      </c>
      <c r="U15" s="1"/>
    </row>
    <row r="16" spans="1:21" ht="21.75" customHeight="1" x14ac:dyDescent="0.2">
      <c r="A16" s="124"/>
      <c r="B16" s="169"/>
      <c r="C16" s="165"/>
      <c r="D16" s="167"/>
      <c r="E16" s="7"/>
      <c r="F16" s="102" t="s">
        <v>69</v>
      </c>
      <c r="G16" s="34" t="s">
        <v>115</v>
      </c>
      <c r="H16" s="34" t="s">
        <v>104</v>
      </c>
      <c r="I16" s="35" t="s">
        <v>78</v>
      </c>
      <c r="J16" s="35" t="s">
        <v>82</v>
      </c>
      <c r="K16" s="35" t="s">
        <v>97</v>
      </c>
      <c r="L16" s="102"/>
      <c r="M16" s="102"/>
      <c r="N16" s="99"/>
      <c r="O16" s="99"/>
      <c r="P16" s="99"/>
      <c r="Q16" s="24" t="s">
        <v>200</v>
      </c>
      <c r="R16" s="90" t="s">
        <v>134</v>
      </c>
      <c r="U16" s="1"/>
    </row>
    <row r="17" spans="1:21" ht="21.75" customHeight="1" x14ac:dyDescent="0.2">
      <c r="A17" s="124"/>
      <c r="B17" s="169"/>
      <c r="C17" s="165"/>
      <c r="D17" s="167"/>
      <c r="E17" s="7" t="s">
        <v>59</v>
      </c>
      <c r="F17" s="59" t="s">
        <v>19</v>
      </c>
      <c r="G17" s="40" t="s">
        <v>137</v>
      </c>
      <c r="H17" s="34" t="s">
        <v>87</v>
      </c>
      <c r="I17" s="35" t="s">
        <v>78</v>
      </c>
      <c r="J17" s="35" t="s">
        <v>82</v>
      </c>
      <c r="K17" s="35" t="s">
        <v>97</v>
      </c>
      <c r="L17" s="5" t="s">
        <v>20</v>
      </c>
      <c r="M17" s="6" t="s">
        <v>87</v>
      </c>
      <c r="N17" s="6" t="s">
        <v>79</v>
      </c>
      <c r="O17" s="6" t="s">
        <v>77</v>
      </c>
      <c r="P17" s="6" t="s">
        <v>80</v>
      </c>
      <c r="Q17" s="8" t="s">
        <v>200</v>
      </c>
      <c r="R17" s="70" t="s">
        <v>138</v>
      </c>
      <c r="U17" s="1"/>
    </row>
    <row r="18" spans="1:21" ht="21.75" customHeight="1" x14ac:dyDescent="0.2">
      <c r="A18" s="124"/>
      <c r="B18" s="169"/>
      <c r="C18" s="165"/>
      <c r="D18" s="167"/>
      <c r="E18" s="7"/>
      <c r="F18" s="59" t="s">
        <v>19</v>
      </c>
      <c r="G18" s="34" t="s">
        <v>87</v>
      </c>
      <c r="H18" s="40" t="s">
        <v>139</v>
      </c>
      <c r="I18" s="41" t="s">
        <v>80</v>
      </c>
      <c r="J18" s="41" t="s">
        <v>78</v>
      </c>
      <c r="K18" s="41" t="s">
        <v>82</v>
      </c>
      <c r="L18" s="6"/>
      <c r="M18" s="6"/>
      <c r="N18" s="6"/>
      <c r="O18" s="6"/>
      <c r="P18" s="6"/>
      <c r="Q18" s="8" t="s">
        <v>200</v>
      </c>
      <c r="R18" s="70" t="s">
        <v>138</v>
      </c>
      <c r="U18" s="1"/>
    </row>
    <row r="19" spans="1:21" ht="21.75" customHeight="1" x14ac:dyDescent="0.2">
      <c r="A19" s="124"/>
      <c r="B19" s="169"/>
      <c r="C19" s="165"/>
      <c r="D19" s="167"/>
      <c r="E19" s="7"/>
      <c r="F19" s="59" t="s">
        <v>19</v>
      </c>
      <c r="G19" s="40" t="s">
        <v>140</v>
      </c>
      <c r="H19" s="40" t="s">
        <v>141</v>
      </c>
      <c r="I19" s="41" t="s">
        <v>80</v>
      </c>
      <c r="J19" s="41" t="s">
        <v>78</v>
      </c>
      <c r="K19" s="41" t="s">
        <v>82</v>
      </c>
      <c r="L19" s="6"/>
      <c r="M19" s="6"/>
      <c r="N19" s="6"/>
      <c r="O19" s="6"/>
      <c r="P19" s="6"/>
      <c r="Q19" s="8" t="s">
        <v>200</v>
      </c>
      <c r="R19" s="70" t="s">
        <v>138</v>
      </c>
      <c r="U19" s="1"/>
    </row>
    <row r="20" spans="1:21" ht="21.75" customHeight="1" x14ac:dyDescent="0.2">
      <c r="A20" s="124"/>
      <c r="B20" s="169"/>
      <c r="C20" s="165"/>
      <c r="D20" s="167"/>
      <c r="E20" s="7" t="s">
        <v>143</v>
      </c>
      <c r="F20" s="59" t="s">
        <v>19</v>
      </c>
      <c r="G20" s="40" t="s">
        <v>21</v>
      </c>
      <c r="H20" s="40" t="s">
        <v>166</v>
      </c>
      <c r="I20" s="41" t="s">
        <v>80</v>
      </c>
      <c r="J20" s="41" t="s">
        <v>78</v>
      </c>
      <c r="K20" s="41" t="s">
        <v>82</v>
      </c>
      <c r="L20" s="6"/>
      <c r="M20" s="6"/>
      <c r="N20" s="6"/>
      <c r="O20" s="6"/>
      <c r="P20" s="6"/>
      <c r="Q20" s="8" t="s">
        <v>200</v>
      </c>
      <c r="R20" s="70" t="s">
        <v>138</v>
      </c>
      <c r="U20" s="1"/>
    </row>
    <row r="21" spans="1:21" ht="21.75" customHeight="1" x14ac:dyDescent="0.2">
      <c r="A21" s="124"/>
      <c r="B21" s="169"/>
      <c r="C21" s="165"/>
      <c r="D21" s="167"/>
      <c r="E21" s="7"/>
      <c r="F21" s="81" t="s">
        <v>19</v>
      </c>
      <c r="G21" s="40" t="s">
        <v>166</v>
      </c>
      <c r="H21" s="40" t="s">
        <v>89</v>
      </c>
      <c r="I21" s="41" t="s">
        <v>81</v>
      </c>
      <c r="J21" s="41" t="s">
        <v>80</v>
      </c>
      <c r="K21" s="41" t="s">
        <v>80</v>
      </c>
      <c r="L21" s="6"/>
      <c r="M21" s="6"/>
      <c r="N21" s="6"/>
      <c r="O21" s="6"/>
      <c r="P21" s="6"/>
      <c r="Q21" s="8" t="s">
        <v>200</v>
      </c>
      <c r="R21" s="90" t="s">
        <v>138</v>
      </c>
      <c r="U21" s="1"/>
    </row>
    <row r="22" spans="1:21" ht="21.75" customHeight="1" x14ac:dyDescent="0.2">
      <c r="A22" s="124"/>
      <c r="B22" s="169"/>
      <c r="C22" s="165"/>
      <c r="D22" s="167"/>
      <c r="E22" s="7"/>
      <c r="F22" s="59" t="s">
        <v>19</v>
      </c>
      <c r="G22" s="40" t="s">
        <v>89</v>
      </c>
      <c r="H22" s="40" t="s">
        <v>167</v>
      </c>
      <c r="I22" s="41" t="s">
        <v>77</v>
      </c>
      <c r="J22" s="41" t="s">
        <v>80</v>
      </c>
      <c r="K22" s="41" t="s">
        <v>78</v>
      </c>
      <c r="L22" s="6"/>
      <c r="M22" s="6"/>
      <c r="N22" s="6"/>
      <c r="O22" s="6"/>
      <c r="P22" s="6"/>
      <c r="Q22" s="8" t="s">
        <v>200</v>
      </c>
      <c r="R22" s="70" t="s">
        <v>138</v>
      </c>
      <c r="U22" s="1"/>
    </row>
    <row r="23" spans="1:21" ht="21.75" customHeight="1" x14ac:dyDescent="0.2">
      <c r="A23" s="124"/>
      <c r="B23" s="169"/>
      <c r="C23" s="165"/>
      <c r="D23" s="167"/>
      <c r="E23" s="7"/>
      <c r="F23" s="81" t="s">
        <v>19</v>
      </c>
      <c r="G23" s="40" t="s">
        <v>167</v>
      </c>
      <c r="H23" s="40" t="s">
        <v>168</v>
      </c>
      <c r="I23" s="41" t="s">
        <v>78</v>
      </c>
      <c r="J23" s="41" t="s">
        <v>82</v>
      </c>
      <c r="K23" s="41" t="s">
        <v>97</v>
      </c>
      <c r="L23" s="6"/>
      <c r="M23" s="6"/>
      <c r="N23" s="6"/>
      <c r="O23" s="6"/>
      <c r="P23" s="6"/>
      <c r="Q23" s="8" t="s">
        <v>200</v>
      </c>
      <c r="R23" s="90" t="s">
        <v>138</v>
      </c>
      <c r="U23" s="1"/>
    </row>
    <row r="24" spans="1:21" ht="21.75" customHeight="1" x14ac:dyDescent="0.2">
      <c r="A24" s="124"/>
      <c r="B24" s="169"/>
      <c r="C24" s="165"/>
      <c r="D24" s="167"/>
      <c r="E24" s="7"/>
      <c r="F24" s="81" t="s">
        <v>19</v>
      </c>
      <c r="G24" s="40" t="s">
        <v>168</v>
      </c>
      <c r="H24" s="40" t="s">
        <v>169</v>
      </c>
      <c r="I24" s="41" t="s">
        <v>79</v>
      </c>
      <c r="J24" s="41" t="s">
        <v>77</v>
      </c>
      <c r="K24" s="41" t="s">
        <v>80</v>
      </c>
      <c r="L24" s="6"/>
      <c r="M24" s="6"/>
      <c r="N24" s="6"/>
      <c r="O24" s="6"/>
      <c r="P24" s="6"/>
      <c r="Q24" s="8" t="s">
        <v>200</v>
      </c>
      <c r="R24" s="90" t="s">
        <v>138</v>
      </c>
      <c r="U24" s="1"/>
    </row>
    <row r="25" spans="1:21" ht="21.75" customHeight="1" x14ac:dyDescent="0.2">
      <c r="A25" s="124"/>
      <c r="B25" s="169"/>
      <c r="C25" s="165"/>
      <c r="D25" s="167"/>
      <c r="E25" s="7"/>
      <c r="F25" s="59" t="s">
        <v>19</v>
      </c>
      <c r="G25" s="40" t="s">
        <v>169</v>
      </c>
      <c r="H25" s="40" t="s">
        <v>170</v>
      </c>
      <c r="I25" s="41" t="s">
        <v>78</v>
      </c>
      <c r="J25" s="41" t="s">
        <v>82</v>
      </c>
      <c r="K25" s="41" t="s">
        <v>97</v>
      </c>
      <c r="L25" s="6"/>
      <c r="M25" s="6"/>
      <c r="N25" s="6"/>
      <c r="O25" s="6"/>
      <c r="P25" s="6"/>
      <c r="Q25" s="8" t="s">
        <v>200</v>
      </c>
      <c r="R25" s="70" t="s">
        <v>138</v>
      </c>
      <c r="U25" s="1"/>
    </row>
    <row r="26" spans="1:21" ht="21.75" customHeight="1" x14ac:dyDescent="0.2">
      <c r="A26" s="124"/>
      <c r="B26" s="169"/>
      <c r="C26" s="165"/>
      <c r="D26" s="167"/>
      <c r="E26" s="7"/>
      <c r="F26" s="59" t="s">
        <v>19</v>
      </c>
      <c r="G26" s="40" t="s">
        <v>170</v>
      </c>
      <c r="H26" s="40" t="s">
        <v>22</v>
      </c>
      <c r="I26" s="41" t="s">
        <v>80</v>
      </c>
      <c r="J26" s="41" t="s">
        <v>78</v>
      </c>
      <c r="K26" s="41" t="s">
        <v>82</v>
      </c>
      <c r="L26" s="6"/>
      <c r="M26" s="6"/>
      <c r="N26" s="6"/>
      <c r="O26" s="6"/>
      <c r="P26" s="6"/>
      <c r="Q26" s="8" t="s">
        <v>200</v>
      </c>
      <c r="R26" s="70" t="s">
        <v>138</v>
      </c>
      <c r="U26" s="1"/>
    </row>
    <row r="27" spans="1:21" ht="21.75" customHeight="1" x14ac:dyDescent="0.2">
      <c r="A27" s="124"/>
      <c r="B27" s="169"/>
      <c r="C27" s="165"/>
      <c r="D27" s="167"/>
      <c r="E27" s="7" t="s">
        <v>142</v>
      </c>
      <c r="F27" s="59" t="s">
        <v>19</v>
      </c>
      <c r="G27" s="40" t="s">
        <v>113</v>
      </c>
      <c r="H27" s="40" t="s">
        <v>116</v>
      </c>
      <c r="I27" s="41" t="s">
        <v>77</v>
      </c>
      <c r="J27" s="41" t="s">
        <v>80</v>
      </c>
      <c r="K27" s="41" t="s">
        <v>78</v>
      </c>
      <c r="L27" s="6"/>
      <c r="M27" s="6"/>
      <c r="N27" s="6"/>
      <c r="O27" s="6"/>
      <c r="P27" s="6"/>
      <c r="Q27" s="8" t="s">
        <v>200</v>
      </c>
      <c r="R27" s="70" t="s">
        <v>138</v>
      </c>
      <c r="U27" s="1"/>
    </row>
    <row r="28" spans="1:21" ht="21.75" customHeight="1" x14ac:dyDescent="0.2">
      <c r="A28" s="124"/>
      <c r="B28" s="169"/>
      <c r="C28" s="165"/>
      <c r="D28" s="167"/>
      <c r="E28" s="7"/>
      <c r="F28" s="59" t="s">
        <v>19</v>
      </c>
      <c r="G28" s="40" t="s">
        <v>116</v>
      </c>
      <c r="H28" s="40" t="s">
        <v>23</v>
      </c>
      <c r="I28" s="41" t="s">
        <v>80</v>
      </c>
      <c r="J28" s="41" t="s">
        <v>78</v>
      </c>
      <c r="K28" s="41" t="s">
        <v>82</v>
      </c>
      <c r="L28" s="6"/>
      <c r="M28" s="6"/>
      <c r="N28" s="6"/>
      <c r="O28" s="6"/>
      <c r="P28" s="6"/>
      <c r="Q28" s="8" t="s">
        <v>200</v>
      </c>
      <c r="R28" s="70" t="s">
        <v>138</v>
      </c>
      <c r="U28" s="1"/>
    </row>
    <row r="29" spans="1:21" ht="21.75" customHeight="1" x14ac:dyDescent="0.2">
      <c r="A29" s="124"/>
      <c r="B29" s="169"/>
      <c r="C29" s="165"/>
      <c r="D29" s="167"/>
      <c r="E29" s="14" t="s">
        <v>144</v>
      </c>
      <c r="F29" s="59" t="s">
        <v>19</v>
      </c>
      <c r="G29" s="40" t="s">
        <v>120</v>
      </c>
      <c r="H29" s="40" t="s">
        <v>145</v>
      </c>
      <c r="I29" s="41" t="s">
        <v>81</v>
      </c>
      <c r="J29" s="41" t="s">
        <v>80</v>
      </c>
      <c r="K29" s="41" t="s">
        <v>80</v>
      </c>
      <c r="L29" s="6"/>
      <c r="M29" s="6"/>
      <c r="N29" s="6"/>
      <c r="O29" s="6"/>
      <c r="P29" s="6"/>
      <c r="Q29" s="8" t="s">
        <v>200</v>
      </c>
      <c r="R29" s="70" t="s">
        <v>138</v>
      </c>
      <c r="U29" s="1"/>
    </row>
    <row r="30" spans="1:21" ht="21.75" customHeight="1" x14ac:dyDescent="0.2">
      <c r="A30" s="124"/>
      <c r="B30" s="169"/>
      <c r="C30" s="165"/>
      <c r="D30" s="167"/>
      <c r="E30" s="7" t="s">
        <v>146</v>
      </c>
      <c r="F30" s="59" t="s">
        <v>70</v>
      </c>
      <c r="G30" s="40" t="s">
        <v>90</v>
      </c>
      <c r="H30" s="40" t="s">
        <v>147</v>
      </c>
      <c r="I30" s="41" t="s">
        <v>78</v>
      </c>
      <c r="J30" s="41" t="s">
        <v>82</v>
      </c>
      <c r="K30" s="41" t="s">
        <v>97</v>
      </c>
      <c r="L30" s="6"/>
      <c r="M30" s="6"/>
      <c r="N30" s="6"/>
      <c r="O30" s="6"/>
      <c r="P30" s="6"/>
      <c r="Q30" s="8" t="s">
        <v>182</v>
      </c>
      <c r="R30" s="70" t="s">
        <v>60</v>
      </c>
      <c r="U30" s="1"/>
    </row>
    <row r="31" spans="1:21" ht="21.75" customHeight="1" x14ac:dyDescent="0.2">
      <c r="A31" s="124"/>
      <c r="B31" s="169"/>
      <c r="C31" s="165"/>
      <c r="D31" s="167"/>
      <c r="E31" s="7" t="s">
        <v>148</v>
      </c>
      <c r="F31" s="59" t="s">
        <v>70</v>
      </c>
      <c r="G31" s="40" t="s">
        <v>133</v>
      </c>
      <c r="H31" s="40" t="s">
        <v>179</v>
      </c>
      <c r="I31" s="41" t="s">
        <v>78</v>
      </c>
      <c r="J31" s="41" t="s">
        <v>82</v>
      </c>
      <c r="K31" s="41" t="s">
        <v>97</v>
      </c>
      <c r="L31" s="6"/>
      <c r="M31" s="6"/>
      <c r="N31" s="6"/>
      <c r="O31" s="6"/>
      <c r="P31" s="6"/>
      <c r="Q31" s="8" t="s">
        <v>182</v>
      </c>
      <c r="R31" s="70" t="s">
        <v>60</v>
      </c>
      <c r="U31" s="1"/>
    </row>
    <row r="32" spans="1:21" ht="21.75" customHeight="1" x14ac:dyDescent="0.2">
      <c r="A32" s="124"/>
      <c r="B32" s="169"/>
      <c r="C32" s="165"/>
      <c r="D32" s="167"/>
      <c r="E32" s="7"/>
      <c r="F32" s="81" t="s">
        <v>70</v>
      </c>
      <c r="G32" s="40" t="s">
        <v>180</v>
      </c>
      <c r="H32" s="40" t="s">
        <v>149</v>
      </c>
      <c r="I32" s="41" t="s">
        <v>78</v>
      </c>
      <c r="J32" s="41" t="s">
        <v>82</v>
      </c>
      <c r="K32" s="41" t="s">
        <v>97</v>
      </c>
      <c r="L32" s="6"/>
      <c r="M32" s="6"/>
      <c r="N32" s="6"/>
      <c r="O32" s="6"/>
      <c r="P32" s="6"/>
      <c r="Q32" s="8" t="s">
        <v>182</v>
      </c>
      <c r="R32" s="90" t="s">
        <v>60</v>
      </c>
      <c r="U32" s="1"/>
    </row>
    <row r="33" spans="1:21" ht="21.75" customHeight="1" x14ac:dyDescent="0.2">
      <c r="A33" s="124"/>
      <c r="B33" s="169"/>
      <c r="C33" s="165"/>
      <c r="D33" s="167"/>
      <c r="E33" s="7" t="s">
        <v>150</v>
      </c>
      <c r="F33" s="59" t="s">
        <v>70</v>
      </c>
      <c r="G33" s="40" t="s">
        <v>151</v>
      </c>
      <c r="H33" s="40" t="s">
        <v>101</v>
      </c>
      <c r="I33" s="41" t="s">
        <v>78</v>
      </c>
      <c r="J33" s="41" t="s">
        <v>82</v>
      </c>
      <c r="K33" s="41" t="s">
        <v>97</v>
      </c>
      <c r="L33" s="6"/>
      <c r="M33" s="6"/>
      <c r="N33" s="6"/>
      <c r="O33" s="6"/>
      <c r="P33" s="6"/>
      <c r="Q33" s="8" t="s">
        <v>182</v>
      </c>
      <c r="R33" s="70" t="s">
        <v>60</v>
      </c>
      <c r="U33" s="1"/>
    </row>
    <row r="34" spans="1:21" ht="21.75" customHeight="1" x14ac:dyDescent="0.2">
      <c r="A34" s="124"/>
      <c r="B34" s="169"/>
      <c r="C34" s="165"/>
      <c r="D34" s="167"/>
      <c r="E34" s="7"/>
      <c r="F34" s="59" t="s">
        <v>70</v>
      </c>
      <c r="G34" s="40" t="s">
        <v>101</v>
      </c>
      <c r="H34" s="40" t="s">
        <v>171</v>
      </c>
      <c r="I34" s="41" t="s">
        <v>77</v>
      </c>
      <c r="J34" s="41" t="s">
        <v>80</v>
      </c>
      <c r="K34" s="41" t="s">
        <v>78</v>
      </c>
      <c r="L34" s="6"/>
      <c r="M34" s="6"/>
      <c r="N34" s="6"/>
      <c r="O34" s="6"/>
      <c r="P34" s="6"/>
      <c r="Q34" s="8" t="s">
        <v>182</v>
      </c>
      <c r="R34" s="70" t="s">
        <v>60</v>
      </c>
      <c r="U34" s="1"/>
    </row>
    <row r="35" spans="1:21" ht="21.75" customHeight="1" x14ac:dyDescent="0.2">
      <c r="A35" s="124"/>
      <c r="B35" s="169"/>
      <c r="C35" s="165"/>
      <c r="D35" s="167"/>
      <c r="E35" s="7"/>
      <c r="F35" s="59" t="s">
        <v>70</v>
      </c>
      <c r="G35" s="40" t="s">
        <v>105</v>
      </c>
      <c r="H35" s="40" t="s">
        <v>111</v>
      </c>
      <c r="I35" s="41" t="s">
        <v>78</v>
      </c>
      <c r="J35" s="41" t="s">
        <v>82</v>
      </c>
      <c r="K35" s="41" t="s">
        <v>97</v>
      </c>
      <c r="L35" s="6"/>
      <c r="M35" s="6"/>
      <c r="N35" s="6"/>
      <c r="O35" s="6"/>
      <c r="P35" s="6"/>
      <c r="Q35" s="8" t="s">
        <v>182</v>
      </c>
      <c r="R35" s="70" t="s">
        <v>60</v>
      </c>
      <c r="U35" s="1"/>
    </row>
    <row r="36" spans="1:21" ht="21.75" customHeight="1" x14ac:dyDescent="0.2">
      <c r="A36" s="124"/>
      <c r="B36" s="169"/>
      <c r="C36" s="165"/>
      <c r="D36" s="167"/>
      <c r="E36" s="53" t="s">
        <v>153</v>
      </c>
      <c r="F36" s="59" t="s">
        <v>70</v>
      </c>
      <c r="G36" s="40" t="s">
        <v>154</v>
      </c>
      <c r="H36" s="40" t="s">
        <v>152</v>
      </c>
      <c r="I36" s="41" t="s">
        <v>78</v>
      </c>
      <c r="J36" s="41" t="s">
        <v>82</v>
      </c>
      <c r="K36" s="41" t="s">
        <v>97</v>
      </c>
      <c r="L36" s="6"/>
      <c r="M36" s="6"/>
      <c r="N36" s="6"/>
      <c r="O36" s="6"/>
      <c r="P36" s="6"/>
      <c r="Q36" s="8" t="s">
        <v>182</v>
      </c>
      <c r="R36" s="70" t="s">
        <v>60</v>
      </c>
      <c r="U36" s="1"/>
    </row>
    <row r="37" spans="1:21" ht="21.75" customHeight="1" x14ac:dyDescent="0.2">
      <c r="A37" s="124"/>
      <c r="B37" s="169"/>
      <c r="C37" s="165"/>
      <c r="D37" s="167"/>
      <c r="E37" s="7"/>
      <c r="F37" s="59" t="s">
        <v>70</v>
      </c>
      <c r="G37" s="40" t="s">
        <v>152</v>
      </c>
      <c r="H37" s="40" t="s">
        <v>27</v>
      </c>
      <c r="I37" s="41" t="s">
        <v>80</v>
      </c>
      <c r="J37" s="41" t="s">
        <v>78</v>
      </c>
      <c r="K37" s="41" t="s">
        <v>82</v>
      </c>
      <c r="L37" s="6"/>
      <c r="M37" s="6"/>
      <c r="N37" s="6"/>
      <c r="O37" s="6"/>
      <c r="P37" s="6"/>
      <c r="Q37" s="8" t="s">
        <v>182</v>
      </c>
      <c r="R37" s="70" t="s">
        <v>60</v>
      </c>
      <c r="U37" s="1"/>
    </row>
    <row r="38" spans="1:21" ht="21.75" customHeight="1" x14ac:dyDescent="0.2">
      <c r="A38" s="124"/>
      <c r="B38" s="169"/>
      <c r="C38" s="165"/>
      <c r="D38" s="167"/>
      <c r="E38" s="7" t="s">
        <v>172</v>
      </c>
      <c r="F38" s="81" t="s">
        <v>70</v>
      </c>
      <c r="G38" s="40" t="s">
        <v>175</v>
      </c>
      <c r="H38" s="40" t="s">
        <v>173</v>
      </c>
      <c r="I38" s="41" t="s">
        <v>80</v>
      </c>
      <c r="J38" s="41" t="s">
        <v>78</v>
      </c>
      <c r="K38" s="41" t="s">
        <v>82</v>
      </c>
      <c r="L38" s="6"/>
      <c r="M38" s="6"/>
      <c r="N38" s="6"/>
      <c r="O38" s="6"/>
      <c r="P38" s="6"/>
      <c r="Q38" s="8" t="s">
        <v>182</v>
      </c>
      <c r="R38" s="90" t="s">
        <v>60</v>
      </c>
      <c r="U38" s="1"/>
    </row>
    <row r="39" spans="1:21" ht="21.75" customHeight="1" x14ac:dyDescent="0.2">
      <c r="A39" s="124"/>
      <c r="B39" s="169"/>
      <c r="C39" s="165"/>
      <c r="D39" s="167"/>
      <c r="E39" s="7"/>
      <c r="F39" s="81" t="s">
        <v>70</v>
      </c>
      <c r="G39" s="40" t="s">
        <v>173</v>
      </c>
      <c r="H39" s="40" t="s">
        <v>174</v>
      </c>
      <c r="I39" s="41" t="s">
        <v>79</v>
      </c>
      <c r="J39" s="41" t="s">
        <v>77</v>
      </c>
      <c r="K39" s="41" t="s">
        <v>80</v>
      </c>
      <c r="L39" s="6"/>
      <c r="M39" s="6"/>
      <c r="N39" s="6"/>
      <c r="O39" s="6"/>
      <c r="P39" s="6"/>
      <c r="Q39" s="8" t="s">
        <v>182</v>
      </c>
      <c r="R39" s="90" t="s">
        <v>60</v>
      </c>
      <c r="U39" s="1"/>
    </row>
    <row r="40" spans="1:21" ht="21.75" customHeight="1" x14ac:dyDescent="0.2">
      <c r="A40" s="124"/>
      <c r="B40" s="169"/>
      <c r="C40" s="165"/>
      <c r="D40" s="167"/>
      <c r="E40" s="60" t="s">
        <v>156</v>
      </c>
      <c r="F40" s="59" t="s">
        <v>19</v>
      </c>
      <c r="G40" s="40" t="s">
        <v>1</v>
      </c>
      <c r="H40" s="40" t="s">
        <v>88</v>
      </c>
      <c r="I40" s="41" t="s">
        <v>79</v>
      </c>
      <c r="J40" s="41" t="s">
        <v>77</v>
      </c>
      <c r="K40" s="41" t="s">
        <v>80</v>
      </c>
      <c r="L40" s="6"/>
      <c r="M40" s="6"/>
      <c r="N40" s="6"/>
      <c r="O40" s="6"/>
      <c r="P40" s="6"/>
      <c r="Q40" s="8" t="s">
        <v>200</v>
      </c>
      <c r="R40" s="70" t="s">
        <v>138</v>
      </c>
      <c r="U40" s="1"/>
    </row>
    <row r="41" spans="1:21" ht="21.75" customHeight="1" x14ac:dyDescent="0.2">
      <c r="A41" s="124"/>
      <c r="B41" s="169"/>
      <c r="C41" s="165"/>
      <c r="D41" s="167"/>
      <c r="E41" s="98"/>
      <c r="F41" s="81" t="s">
        <v>19</v>
      </c>
      <c r="G41" s="40" t="s">
        <v>88</v>
      </c>
      <c r="H41" s="40" t="s">
        <v>3</v>
      </c>
      <c r="I41" s="41" t="s">
        <v>80</v>
      </c>
      <c r="J41" s="41" t="s">
        <v>78</v>
      </c>
      <c r="K41" s="41" t="s">
        <v>82</v>
      </c>
      <c r="L41" s="6"/>
      <c r="M41" s="6"/>
      <c r="N41" s="6"/>
      <c r="O41" s="6"/>
      <c r="P41" s="6"/>
      <c r="Q41" s="8" t="s">
        <v>200</v>
      </c>
      <c r="R41" s="90" t="s">
        <v>138</v>
      </c>
      <c r="U41" s="1"/>
    </row>
    <row r="42" spans="1:21" ht="21.75" customHeight="1" x14ac:dyDescent="0.2">
      <c r="A42" s="124"/>
      <c r="B42" s="169"/>
      <c r="C42" s="165"/>
      <c r="D42" s="167"/>
      <c r="E42" s="98"/>
      <c r="F42" s="81" t="s">
        <v>19</v>
      </c>
      <c r="G42" s="40" t="s">
        <v>3</v>
      </c>
      <c r="H42" s="40" t="s">
        <v>24</v>
      </c>
      <c r="I42" s="41" t="s">
        <v>79</v>
      </c>
      <c r="J42" s="41" t="s">
        <v>77</v>
      </c>
      <c r="K42" s="41" t="s">
        <v>80</v>
      </c>
      <c r="L42" s="6"/>
      <c r="M42" s="6"/>
      <c r="N42" s="6"/>
      <c r="O42" s="6"/>
      <c r="P42" s="6"/>
      <c r="Q42" s="8" t="s">
        <v>200</v>
      </c>
      <c r="R42" s="90" t="s">
        <v>138</v>
      </c>
      <c r="U42" s="1"/>
    </row>
    <row r="43" spans="1:21" ht="21.75" customHeight="1" x14ac:dyDescent="0.2">
      <c r="A43" s="124"/>
      <c r="B43" s="169"/>
      <c r="C43" s="165"/>
      <c r="D43" s="167"/>
      <c r="E43" s="98"/>
      <c r="F43" s="59" t="s">
        <v>19</v>
      </c>
      <c r="G43" s="40" t="s">
        <v>25</v>
      </c>
      <c r="H43" s="40" t="s">
        <v>106</v>
      </c>
      <c r="I43" s="41" t="s">
        <v>81</v>
      </c>
      <c r="J43" s="41" t="s">
        <v>80</v>
      </c>
      <c r="K43" s="41" t="s">
        <v>80</v>
      </c>
      <c r="L43" s="6"/>
      <c r="M43" s="6"/>
      <c r="N43" s="6"/>
      <c r="O43" s="6"/>
      <c r="P43" s="6"/>
      <c r="Q43" s="8" t="s">
        <v>200</v>
      </c>
      <c r="R43" s="70" t="s">
        <v>138</v>
      </c>
      <c r="U43" s="1"/>
    </row>
    <row r="44" spans="1:21" ht="21.75" customHeight="1" x14ac:dyDescent="0.2">
      <c r="A44" s="124"/>
      <c r="B44" s="169"/>
      <c r="C44" s="165"/>
      <c r="D44" s="167"/>
      <c r="E44" s="95"/>
      <c r="F44" s="81" t="s">
        <v>19</v>
      </c>
      <c r="G44" s="40" t="s">
        <v>106</v>
      </c>
      <c r="H44" s="40" t="s">
        <v>4</v>
      </c>
      <c r="I44" s="41" t="s">
        <v>80</v>
      </c>
      <c r="J44" s="41" t="s">
        <v>78</v>
      </c>
      <c r="K44" s="41" t="s">
        <v>82</v>
      </c>
      <c r="L44" s="6"/>
      <c r="M44" s="6"/>
      <c r="N44" s="6"/>
      <c r="O44" s="6"/>
      <c r="P44" s="6"/>
      <c r="Q44" s="8" t="s">
        <v>200</v>
      </c>
      <c r="R44" s="90" t="s">
        <v>138</v>
      </c>
      <c r="U44" s="1"/>
    </row>
    <row r="45" spans="1:21" ht="21.75" customHeight="1" x14ac:dyDescent="0.2">
      <c r="A45" s="124"/>
      <c r="B45" s="169"/>
      <c r="C45" s="165"/>
      <c r="D45" s="167"/>
      <c r="E45" s="96" t="s">
        <v>124</v>
      </c>
      <c r="F45" s="59" t="s">
        <v>19</v>
      </c>
      <c r="G45" s="37" t="s">
        <v>1</v>
      </c>
      <c r="H45" s="37" t="s">
        <v>24</v>
      </c>
      <c r="I45" s="41" t="s">
        <v>80</v>
      </c>
      <c r="J45" s="41" t="s">
        <v>78</v>
      </c>
      <c r="K45" s="41" t="s">
        <v>82</v>
      </c>
      <c r="L45" s="5" t="s">
        <v>1</v>
      </c>
      <c r="M45" s="6" t="s">
        <v>43</v>
      </c>
      <c r="N45" s="6" t="s">
        <v>77</v>
      </c>
      <c r="O45" s="6" t="s">
        <v>80</v>
      </c>
      <c r="P45" s="6" t="s">
        <v>78</v>
      </c>
      <c r="Q45" s="8" t="s">
        <v>200</v>
      </c>
      <c r="R45" s="70" t="s">
        <v>138</v>
      </c>
      <c r="U45" s="1"/>
    </row>
    <row r="46" spans="1:21" ht="21.75" customHeight="1" x14ac:dyDescent="0.2">
      <c r="A46" s="124"/>
      <c r="B46" s="169"/>
      <c r="C46" s="165"/>
      <c r="D46" s="167"/>
      <c r="E46" s="97"/>
      <c r="F46" s="81" t="s">
        <v>19</v>
      </c>
      <c r="G46" s="37" t="s">
        <v>24</v>
      </c>
      <c r="H46" s="37" t="s">
        <v>6</v>
      </c>
      <c r="I46" s="41" t="s">
        <v>77</v>
      </c>
      <c r="J46" s="41" t="s">
        <v>80</v>
      </c>
      <c r="K46" s="41" t="s">
        <v>78</v>
      </c>
      <c r="L46" s="5"/>
      <c r="M46" s="6"/>
      <c r="N46" s="94"/>
      <c r="O46" s="94"/>
      <c r="P46" s="94"/>
      <c r="Q46" s="8" t="s">
        <v>200</v>
      </c>
      <c r="R46" s="90" t="s">
        <v>138</v>
      </c>
      <c r="U46" s="1"/>
    </row>
    <row r="47" spans="1:21" ht="21.75" customHeight="1" x14ac:dyDescent="0.2">
      <c r="A47" s="124"/>
      <c r="B47" s="169"/>
      <c r="C47" s="165"/>
      <c r="D47" s="167"/>
      <c r="E47" s="100" t="s">
        <v>122</v>
      </c>
      <c r="F47" s="81" t="s">
        <v>19</v>
      </c>
      <c r="G47" s="34" t="s">
        <v>89</v>
      </c>
      <c r="H47" s="34" t="s">
        <v>177</v>
      </c>
      <c r="I47" s="41" t="s">
        <v>79</v>
      </c>
      <c r="J47" s="41" t="s">
        <v>77</v>
      </c>
      <c r="K47" s="41" t="s">
        <v>80</v>
      </c>
      <c r="L47" s="62"/>
      <c r="M47" s="62"/>
      <c r="N47" s="63"/>
      <c r="O47" s="63"/>
      <c r="P47" s="63"/>
      <c r="Q47" s="8" t="s">
        <v>200</v>
      </c>
      <c r="R47" s="90" t="s">
        <v>138</v>
      </c>
      <c r="U47" s="1"/>
    </row>
    <row r="48" spans="1:21" ht="21.75" customHeight="1" x14ac:dyDescent="0.2">
      <c r="A48" s="124"/>
      <c r="B48" s="169"/>
      <c r="C48" s="165"/>
      <c r="D48" s="167"/>
      <c r="E48" s="51" t="s">
        <v>121</v>
      </c>
      <c r="F48" s="59" t="s">
        <v>19</v>
      </c>
      <c r="G48" s="40" t="s">
        <v>1</v>
      </c>
      <c r="H48" s="40" t="s">
        <v>88</v>
      </c>
      <c r="I48" s="41" t="s">
        <v>83</v>
      </c>
      <c r="J48" s="41" t="s">
        <v>81</v>
      </c>
      <c r="K48" s="41" t="s">
        <v>77</v>
      </c>
      <c r="L48" s="5" t="s">
        <v>1</v>
      </c>
      <c r="M48" s="58" t="s">
        <v>88</v>
      </c>
      <c r="N48" s="58" t="s">
        <v>77</v>
      </c>
      <c r="O48" s="58" t="s">
        <v>80</v>
      </c>
      <c r="P48" s="58" t="s">
        <v>78</v>
      </c>
      <c r="Q48" s="8" t="s">
        <v>200</v>
      </c>
      <c r="R48" s="70" t="s">
        <v>138</v>
      </c>
      <c r="U48" s="1"/>
    </row>
    <row r="49" spans="1:21" ht="21.75" customHeight="1" x14ac:dyDescent="0.2">
      <c r="A49" s="124"/>
      <c r="B49" s="169"/>
      <c r="C49" s="165"/>
      <c r="D49" s="167"/>
      <c r="E49" s="52"/>
      <c r="F49" s="81" t="s">
        <v>19</v>
      </c>
      <c r="G49" s="40" t="s">
        <v>88</v>
      </c>
      <c r="H49" s="40" t="s">
        <v>7</v>
      </c>
      <c r="I49" s="41" t="s">
        <v>77</v>
      </c>
      <c r="J49" s="41" t="s">
        <v>80</v>
      </c>
      <c r="K49" s="41" t="s">
        <v>78</v>
      </c>
      <c r="L49" s="5"/>
      <c r="M49" s="91"/>
      <c r="N49" s="92"/>
      <c r="O49" s="92"/>
      <c r="P49" s="92"/>
      <c r="Q49" s="8" t="s">
        <v>200</v>
      </c>
      <c r="R49" s="90" t="s">
        <v>138</v>
      </c>
      <c r="U49" s="1"/>
    </row>
    <row r="50" spans="1:21" ht="21.75" customHeight="1" x14ac:dyDescent="0.2">
      <c r="A50" s="124"/>
      <c r="B50" s="169"/>
      <c r="C50" s="165"/>
      <c r="D50" s="167"/>
      <c r="E50" s="14" t="s">
        <v>28</v>
      </c>
      <c r="F50" s="59" t="s">
        <v>70</v>
      </c>
      <c r="G50" s="37" t="s">
        <v>109</v>
      </c>
      <c r="H50" s="37" t="s">
        <v>30</v>
      </c>
      <c r="I50" s="41" t="s">
        <v>80</v>
      </c>
      <c r="J50" s="41" t="s">
        <v>78</v>
      </c>
      <c r="K50" s="41" t="s">
        <v>82</v>
      </c>
      <c r="L50" s="10" t="s">
        <v>29</v>
      </c>
      <c r="M50" s="11" t="s">
        <v>30</v>
      </c>
      <c r="N50" s="175" t="s">
        <v>80</v>
      </c>
      <c r="O50" s="175" t="s">
        <v>78</v>
      </c>
      <c r="P50" s="175" t="s">
        <v>82</v>
      </c>
      <c r="Q50" s="10" t="s">
        <v>182</v>
      </c>
      <c r="R50" s="70" t="s">
        <v>60</v>
      </c>
      <c r="U50" s="1"/>
    </row>
    <row r="51" spans="1:21" ht="21.75" customHeight="1" x14ac:dyDescent="0.2">
      <c r="A51" s="124"/>
      <c r="B51" s="169"/>
      <c r="C51" s="165"/>
      <c r="D51" s="167"/>
      <c r="E51" s="17" t="s">
        <v>31</v>
      </c>
      <c r="F51" s="59" t="s">
        <v>70</v>
      </c>
      <c r="G51" s="37" t="s">
        <v>32</v>
      </c>
      <c r="H51" s="37" t="s">
        <v>33</v>
      </c>
      <c r="I51" s="41" t="s">
        <v>78</v>
      </c>
      <c r="J51" s="41" t="s">
        <v>82</v>
      </c>
      <c r="K51" s="41" t="s">
        <v>97</v>
      </c>
      <c r="L51" s="10" t="s">
        <v>32</v>
      </c>
      <c r="M51" s="10" t="s">
        <v>33</v>
      </c>
      <c r="N51" s="176"/>
      <c r="O51" s="176"/>
      <c r="P51" s="176"/>
      <c r="Q51" s="10" t="s">
        <v>182</v>
      </c>
      <c r="R51" s="70" t="s">
        <v>60</v>
      </c>
      <c r="U51" s="1"/>
    </row>
    <row r="52" spans="1:21" ht="21.75" customHeight="1" x14ac:dyDescent="0.2">
      <c r="A52" s="124"/>
      <c r="B52" s="169"/>
      <c r="C52" s="165"/>
      <c r="D52" s="167"/>
      <c r="E52" s="93" t="s">
        <v>34</v>
      </c>
      <c r="F52" s="59" t="s">
        <v>70</v>
      </c>
      <c r="G52" s="34" t="s">
        <v>1</v>
      </c>
      <c r="H52" s="34" t="s">
        <v>2</v>
      </c>
      <c r="I52" s="37" t="s">
        <v>77</v>
      </c>
      <c r="J52" s="37" t="s">
        <v>80</v>
      </c>
      <c r="K52" s="37" t="s">
        <v>78</v>
      </c>
      <c r="L52" s="24" t="s">
        <v>1</v>
      </c>
      <c r="M52" s="24" t="s">
        <v>35</v>
      </c>
      <c r="N52" s="24" t="s">
        <v>81</v>
      </c>
      <c r="O52" s="24" t="s">
        <v>77</v>
      </c>
      <c r="P52" s="24" t="s">
        <v>80</v>
      </c>
      <c r="Q52" s="10" t="s">
        <v>182</v>
      </c>
      <c r="R52" s="70" t="s">
        <v>60</v>
      </c>
      <c r="U52" s="1"/>
    </row>
    <row r="53" spans="1:21" ht="21.75" customHeight="1" x14ac:dyDescent="0.2">
      <c r="A53" s="124"/>
      <c r="B53" s="169"/>
      <c r="C53" s="165"/>
      <c r="D53" s="167"/>
      <c r="E53" s="85"/>
      <c r="F53" s="81" t="s">
        <v>70</v>
      </c>
      <c r="G53" s="34" t="s">
        <v>2</v>
      </c>
      <c r="H53" s="34" t="s">
        <v>35</v>
      </c>
      <c r="I53" s="37" t="s">
        <v>78</v>
      </c>
      <c r="J53" s="37" t="s">
        <v>82</v>
      </c>
      <c r="K53" s="37" t="s">
        <v>97</v>
      </c>
      <c r="L53" s="24"/>
      <c r="M53" s="24"/>
      <c r="N53" s="24"/>
      <c r="O53" s="24"/>
      <c r="P53" s="24"/>
      <c r="Q53" s="10" t="s">
        <v>182</v>
      </c>
      <c r="R53" s="90" t="s">
        <v>60</v>
      </c>
      <c r="U53" s="1"/>
    </row>
    <row r="54" spans="1:21" ht="21.75" customHeight="1" x14ac:dyDescent="0.2">
      <c r="A54" s="124"/>
      <c r="B54" s="169"/>
      <c r="C54" s="165"/>
      <c r="D54" s="172"/>
      <c r="E54" s="55" t="s">
        <v>61</v>
      </c>
      <c r="F54" s="59" t="s">
        <v>69</v>
      </c>
      <c r="G54" s="34" t="s">
        <v>14</v>
      </c>
      <c r="H54" s="34" t="s">
        <v>15</v>
      </c>
      <c r="I54" s="35" t="s">
        <v>78</v>
      </c>
      <c r="J54" s="35" t="s">
        <v>82</v>
      </c>
      <c r="K54" s="35" t="s">
        <v>82</v>
      </c>
      <c r="L54" s="58" t="s">
        <v>14</v>
      </c>
      <c r="M54" s="58" t="s">
        <v>15</v>
      </c>
      <c r="N54" s="58" t="s">
        <v>81</v>
      </c>
      <c r="O54" s="58" t="s">
        <v>80</v>
      </c>
      <c r="P54" s="58" t="s">
        <v>80</v>
      </c>
      <c r="Q54" s="24" t="s">
        <v>200</v>
      </c>
      <c r="R54" s="70" t="s">
        <v>134</v>
      </c>
      <c r="U54" s="1"/>
    </row>
    <row r="55" spans="1:21" ht="21.75" customHeight="1" x14ac:dyDescent="0.2">
      <c r="A55" s="124"/>
      <c r="B55" s="169"/>
      <c r="C55" s="165"/>
      <c r="D55" s="173" t="s">
        <v>86</v>
      </c>
      <c r="E55" s="14" t="s">
        <v>108</v>
      </c>
      <c r="F55" s="59" t="s">
        <v>71</v>
      </c>
      <c r="G55" s="39" t="s">
        <v>18</v>
      </c>
      <c r="H55" s="39" t="s">
        <v>17</v>
      </c>
      <c r="I55" s="35" t="s">
        <v>77</v>
      </c>
      <c r="J55" s="35" t="s">
        <v>80</v>
      </c>
      <c r="K55" s="35" t="s">
        <v>78</v>
      </c>
      <c r="L55" s="58" t="s">
        <v>18</v>
      </c>
      <c r="M55" s="58" t="s">
        <v>17</v>
      </c>
      <c r="N55" s="57"/>
      <c r="O55" s="57"/>
      <c r="P55" s="57"/>
      <c r="Q55" s="24" t="s">
        <v>200</v>
      </c>
      <c r="R55" s="70" t="s">
        <v>134</v>
      </c>
      <c r="U55" s="1"/>
    </row>
    <row r="56" spans="1:21" ht="21.75" customHeight="1" x14ac:dyDescent="0.2">
      <c r="A56" s="124"/>
      <c r="B56" s="169"/>
      <c r="C56" s="165"/>
      <c r="D56" s="174"/>
      <c r="E56" s="14" t="s">
        <v>155</v>
      </c>
      <c r="F56" s="59" t="s">
        <v>69</v>
      </c>
      <c r="G56" s="39" t="s">
        <v>1</v>
      </c>
      <c r="H56" s="39" t="s">
        <v>123</v>
      </c>
      <c r="I56" s="35" t="s">
        <v>78</v>
      </c>
      <c r="J56" s="35" t="s">
        <v>82</v>
      </c>
      <c r="K56" s="35" t="s">
        <v>97</v>
      </c>
      <c r="L56" s="58"/>
      <c r="M56" s="58"/>
      <c r="N56" s="57"/>
      <c r="O56" s="57"/>
      <c r="P56" s="57"/>
      <c r="Q56" s="24" t="s">
        <v>200</v>
      </c>
      <c r="R56" s="70" t="s">
        <v>134</v>
      </c>
      <c r="U56" s="1"/>
    </row>
    <row r="57" spans="1:21" ht="21.75" customHeight="1" x14ac:dyDescent="0.2">
      <c r="A57" s="124"/>
      <c r="B57" s="169"/>
      <c r="C57" s="165"/>
      <c r="D57" s="61"/>
      <c r="E57" s="53" t="s">
        <v>107</v>
      </c>
      <c r="F57" s="59" t="s">
        <v>69</v>
      </c>
      <c r="G57" s="40" t="s">
        <v>16</v>
      </c>
      <c r="H57" s="40" t="s">
        <v>18</v>
      </c>
      <c r="I57" s="41" t="s">
        <v>79</v>
      </c>
      <c r="J57" s="41" t="s">
        <v>77</v>
      </c>
      <c r="K57" s="41" t="s">
        <v>80</v>
      </c>
      <c r="L57" s="58"/>
      <c r="M57" s="58"/>
      <c r="N57" s="57"/>
      <c r="O57" s="57"/>
      <c r="P57" s="57"/>
      <c r="Q57" s="24" t="s">
        <v>200</v>
      </c>
      <c r="R57" s="70" t="s">
        <v>134</v>
      </c>
      <c r="U57" s="1"/>
    </row>
    <row r="58" spans="1:21" ht="21.75" customHeight="1" x14ac:dyDescent="0.2">
      <c r="A58" s="124"/>
      <c r="B58" s="169"/>
      <c r="C58" s="165"/>
      <c r="D58" s="61"/>
      <c r="E58" s="54"/>
      <c r="F58" s="59" t="s">
        <v>71</v>
      </c>
      <c r="G58" s="40" t="s">
        <v>18</v>
      </c>
      <c r="H58" s="40" t="s">
        <v>17</v>
      </c>
      <c r="I58" s="41" t="s">
        <v>80</v>
      </c>
      <c r="J58" s="41" t="s">
        <v>78</v>
      </c>
      <c r="K58" s="41" t="s">
        <v>82</v>
      </c>
      <c r="L58" s="58"/>
      <c r="M58" s="58"/>
      <c r="N58" s="57"/>
      <c r="O58" s="57"/>
      <c r="P58" s="57"/>
      <c r="Q58" s="24" t="s">
        <v>200</v>
      </c>
      <c r="R58" s="70" t="s">
        <v>134</v>
      </c>
      <c r="U58" s="1"/>
    </row>
    <row r="59" spans="1:21" ht="21.75" customHeight="1" thickBot="1" x14ac:dyDescent="0.25">
      <c r="A59" s="124"/>
      <c r="B59" s="169"/>
      <c r="C59" s="165"/>
      <c r="D59" s="61"/>
      <c r="E59" s="19" t="s">
        <v>110</v>
      </c>
      <c r="F59" s="59" t="s">
        <v>70</v>
      </c>
      <c r="G59" s="40" t="s">
        <v>111</v>
      </c>
      <c r="H59" s="40" t="s">
        <v>112</v>
      </c>
      <c r="I59" s="42" t="s">
        <v>81</v>
      </c>
      <c r="J59" s="42" t="s">
        <v>80</v>
      </c>
      <c r="K59" s="42" t="s">
        <v>80</v>
      </c>
      <c r="L59" s="58" t="s">
        <v>111</v>
      </c>
      <c r="M59" s="58" t="s">
        <v>112</v>
      </c>
      <c r="N59" s="57"/>
      <c r="O59" s="57"/>
      <c r="P59" s="57"/>
      <c r="Q59" s="24" t="s">
        <v>183</v>
      </c>
      <c r="R59" s="70" t="s">
        <v>60</v>
      </c>
      <c r="U59" s="1"/>
    </row>
    <row r="60" spans="1:21" ht="21.75" customHeight="1" x14ac:dyDescent="0.2">
      <c r="A60" s="126">
        <v>73</v>
      </c>
      <c r="B60" s="177" t="s">
        <v>36</v>
      </c>
      <c r="C60" s="179" t="s">
        <v>0</v>
      </c>
      <c r="D60" s="183" t="s">
        <v>62</v>
      </c>
      <c r="E60" s="108" t="s">
        <v>63</v>
      </c>
      <c r="F60" s="78" t="s">
        <v>70</v>
      </c>
      <c r="G60" s="79" t="s">
        <v>37</v>
      </c>
      <c r="H60" s="79" t="s">
        <v>99</v>
      </c>
      <c r="I60" s="80" t="s">
        <v>79</v>
      </c>
      <c r="J60" s="80" t="s">
        <v>77</v>
      </c>
      <c r="K60" s="80" t="s">
        <v>80</v>
      </c>
      <c r="L60" s="111" t="s">
        <v>37</v>
      </c>
      <c r="M60" s="71" t="s">
        <v>38</v>
      </c>
      <c r="N60" s="182" t="s">
        <v>80</v>
      </c>
      <c r="O60" s="182" t="s">
        <v>78</v>
      </c>
      <c r="P60" s="182" t="s">
        <v>82</v>
      </c>
      <c r="Q60" s="71" t="str">
        <f t="shared" ref="Q60:Q65" si="0">$Q$66</f>
        <v>с 25 апреля по 24 мая</v>
      </c>
      <c r="R60" s="67" t="s">
        <v>60</v>
      </c>
      <c r="U60" s="1"/>
    </row>
    <row r="61" spans="1:21" ht="21.75" customHeight="1" x14ac:dyDescent="0.2">
      <c r="A61" s="124"/>
      <c r="B61" s="178"/>
      <c r="C61" s="125"/>
      <c r="D61" s="184"/>
      <c r="E61" s="109"/>
      <c r="F61" s="88" t="s">
        <v>70</v>
      </c>
      <c r="G61" s="43" t="s">
        <v>99</v>
      </c>
      <c r="H61" s="43" t="s">
        <v>5</v>
      </c>
      <c r="I61" s="44" t="s">
        <v>78</v>
      </c>
      <c r="J61" s="44" t="s">
        <v>82</v>
      </c>
      <c r="K61" s="44" t="s">
        <v>97</v>
      </c>
      <c r="L61" s="82"/>
      <c r="M61" s="107"/>
      <c r="N61" s="180"/>
      <c r="O61" s="180"/>
      <c r="P61" s="180"/>
      <c r="Q61" s="122" t="str">
        <f t="shared" si="0"/>
        <v>с 25 апреля по 24 мая</v>
      </c>
      <c r="R61" s="72" t="s">
        <v>60</v>
      </c>
      <c r="U61" s="1"/>
    </row>
    <row r="62" spans="1:21" ht="21.75" customHeight="1" x14ac:dyDescent="0.2">
      <c r="A62" s="124"/>
      <c r="B62" s="178"/>
      <c r="C62" s="125"/>
      <c r="D62" s="184"/>
      <c r="E62" s="112"/>
      <c r="F62" s="88" t="s">
        <v>70</v>
      </c>
      <c r="G62" s="36" t="s">
        <v>5</v>
      </c>
      <c r="H62" s="36" t="s">
        <v>163</v>
      </c>
      <c r="I62" s="37" t="s">
        <v>80</v>
      </c>
      <c r="J62" s="37" t="s">
        <v>78</v>
      </c>
      <c r="K62" s="37" t="s">
        <v>82</v>
      </c>
      <c r="L62" s="12"/>
      <c r="M62" s="9"/>
      <c r="N62" s="180"/>
      <c r="O62" s="180"/>
      <c r="P62" s="180"/>
      <c r="Q62" s="87" t="str">
        <f t="shared" si="0"/>
        <v>с 25 апреля по 24 мая</v>
      </c>
      <c r="R62" s="72" t="s">
        <v>60</v>
      </c>
      <c r="U62" s="1"/>
    </row>
    <row r="63" spans="1:21" ht="21.75" customHeight="1" x14ac:dyDescent="0.2">
      <c r="A63" s="124"/>
      <c r="B63" s="178"/>
      <c r="C63" s="125"/>
      <c r="D63" s="184"/>
      <c r="E63" s="112"/>
      <c r="F63" s="88" t="s">
        <v>70</v>
      </c>
      <c r="G63" s="36" t="s">
        <v>163</v>
      </c>
      <c r="H63" s="36" t="s">
        <v>92</v>
      </c>
      <c r="I63" s="37" t="s">
        <v>78</v>
      </c>
      <c r="J63" s="37" t="s">
        <v>82</v>
      </c>
      <c r="K63" s="37" t="s">
        <v>97</v>
      </c>
      <c r="L63" s="12" t="s">
        <v>39</v>
      </c>
      <c r="M63" s="9" t="s">
        <v>40</v>
      </c>
      <c r="N63" s="180"/>
      <c r="O63" s="180"/>
      <c r="P63" s="180"/>
      <c r="Q63" s="9" t="str">
        <f t="shared" si="0"/>
        <v>с 25 апреля по 24 мая</v>
      </c>
      <c r="R63" s="72" t="s">
        <v>60</v>
      </c>
      <c r="U63" s="1"/>
    </row>
    <row r="64" spans="1:21" ht="21.75" customHeight="1" x14ac:dyDescent="0.2">
      <c r="A64" s="124"/>
      <c r="B64" s="178"/>
      <c r="C64" s="125"/>
      <c r="D64" s="184"/>
      <c r="E64" s="112"/>
      <c r="F64" s="88" t="s">
        <v>70</v>
      </c>
      <c r="G64" s="36" t="s">
        <v>92</v>
      </c>
      <c r="H64" s="36" t="s">
        <v>102</v>
      </c>
      <c r="I64" s="37" t="s">
        <v>79</v>
      </c>
      <c r="J64" s="37" t="s">
        <v>77</v>
      </c>
      <c r="K64" s="37" t="s">
        <v>80</v>
      </c>
      <c r="L64" s="12" t="s">
        <v>1</v>
      </c>
      <c r="M64" s="9" t="s">
        <v>42</v>
      </c>
      <c r="N64" s="180"/>
      <c r="O64" s="180"/>
      <c r="P64" s="180"/>
      <c r="Q64" s="9" t="str">
        <f t="shared" si="0"/>
        <v>с 25 апреля по 24 мая</v>
      </c>
      <c r="R64" s="72" t="s">
        <v>60</v>
      </c>
      <c r="U64" s="1"/>
    </row>
    <row r="65" spans="1:21" ht="21.75" customHeight="1" x14ac:dyDescent="0.2">
      <c r="A65" s="124"/>
      <c r="B65" s="178"/>
      <c r="C65" s="125"/>
      <c r="D65" s="184"/>
      <c r="E65" s="112"/>
      <c r="F65" s="88" t="s">
        <v>70</v>
      </c>
      <c r="G65" s="36" t="s">
        <v>102</v>
      </c>
      <c r="H65" s="36" t="s">
        <v>38</v>
      </c>
      <c r="I65" s="37" t="s">
        <v>80</v>
      </c>
      <c r="J65" s="37" t="s">
        <v>78</v>
      </c>
      <c r="K65" s="37" t="s">
        <v>82</v>
      </c>
      <c r="L65" s="12" t="s">
        <v>7</v>
      </c>
      <c r="M65" s="9" t="s">
        <v>41</v>
      </c>
      <c r="N65" s="181"/>
      <c r="O65" s="181"/>
      <c r="P65" s="181"/>
      <c r="Q65" s="9" t="str">
        <f t="shared" si="0"/>
        <v>с 25 апреля по 24 мая</v>
      </c>
      <c r="R65" s="68" t="s">
        <v>60</v>
      </c>
      <c r="U65" s="1"/>
    </row>
    <row r="66" spans="1:21" ht="21.75" customHeight="1" x14ac:dyDescent="0.2">
      <c r="A66" s="124"/>
      <c r="B66" s="178"/>
      <c r="C66" s="125"/>
      <c r="D66" s="184"/>
      <c r="E66" s="21" t="s">
        <v>64</v>
      </c>
      <c r="F66" s="88" t="s">
        <v>70</v>
      </c>
      <c r="G66" s="36" t="s">
        <v>126</v>
      </c>
      <c r="H66" s="36" t="s">
        <v>127</v>
      </c>
      <c r="I66" s="37" t="s">
        <v>78</v>
      </c>
      <c r="J66" s="37" t="s">
        <v>82</v>
      </c>
      <c r="K66" s="37" t="s">
        <v>97</v>
      </c>
      <c r="L66" s="12"/>
      <c r="M66" s="9"/>
      <c r="N66" s="107"/>
      <c r="O66" s="107"/>
      <c r="P66" s="107"/>
      <c r="Q66" s="123" t="s">
        <v>182</v>
      </c>
      <c r="R66" s="68" t="s">
        <v>60</v>
      </c>
      <c r="U66" s="1"/>
    </row>
    <row r="67" spans="1:21" ht="21.75" customHeight="1" x14ac:dyDescent="0.2">
      <c r="A67" s="124"/>
      <c r="B67" s="178"/>
      <c r="C67" s="125"/>
      <c r="D67" s="184"/>
      <c r="E67" s="109" t="s">
        <v>125</v>
      </c>
      <c r="F67" s="88" t="s">
        <v>70</v>
      </c>
      <c r="G67" s="36" t="s">
        <v>39</v>
      </c>
      <c r="H67" s="36" t="s">
        <v>164</v>
      </c>
      <c r="I67" s="37" t="s">
        <v>80</v>
      </c>
      <c r="J67" s="37" t="s">
        <v>78</v>
      </c>
      <c r="K67" s="37" t="s">
        <v>82</v>
      </c>
      <c r="L67" s="12"/>
      <c r="M67" s="9"/>
      <c r="N67" s="107"/>
      <c r="O67" s="107"/>
      <c r="P67" s="107"/>
      <c r="Q67" s="123" t="s">
        <v>184</v>
      </c>
      <c r="R67" s="68" t="s">
        <v>60</v>
      </c>
      <c r="U67" s="1"/>
    </row>
    <row r="68" spans="1:21" ht="21.75" customHeight="1" x14ac:dyDescent="0.2">
      <c r="A68" s="124"/>
      <c r="B68" s="178"/>
      <c r="C68" s="125"/>
      <c r="D68" s="184"/>
      <c r="E68" s="109"/>
      <c r="F68" s="88" t="s">
        <v>70</v>
      </c>
      <c r="G68" s="36" t="s">
        <v>164</v>
      </c>
      <c r="H68" s="36" t="s">
        <v>26</v>
      </c>
      <c r="I68" s="37" t="s">
        <v>78</v>
      </c>
      <c r="J68" s="37" t="s">
        <v>82</v>
      </c>
      <c r="K68" s="37" t="s">
        <v>97</v>
      </c>
      <c r="L68" s="12"/>
      <c r="M68" s="9"/>
      <c r="N68" s="107"/>
      <c r="O68" s="107"/>
      <c r="P68" s="107"/>
      <c r="Q68" s="123" t="str">
        <f t="shared" ref="Q68:Q69" si="1">$Q$67</f>
        <v>с 5 мая по 4 июня</v>
      </c>
      <c r="R68" s="68" t="s">
        <v>60</v>
      </c>
      <c r="U68" s="1"/>
    </row>
    <row r="69" spans="1:21" ht="21.75" customHeight="1" x14ac:dyDescent="0.2">
      <c r="A69" s="124"/>
      <c r="B69" s="178"/>
      <c r="C69" s="125"/>
      <c r="D69" s="184"/>
      <c r="E69" s="109"/>
      <c r="F69" s="88" t="s">
        <v>70</v>
      </c>
      <c r="G69" s="36" t="s">
        <v>26</v>
      </c>
      <c r="H69" s="36" t="s">
        <v>40</v>
      </c>
      <c r="I69" s="37" t="s">
        <v>80</v>
      </c>
      <c r="J69" s="37" t="s">
        <v>78</v>
      </c>
      <c r="K69" s="37" t="s">
        <v>82</v>
      </c>
      <c r="L69" s="12"/>
      <c r="M69" s="9"/>
      <c r="N69" s="107"/>
      <c r="O69" s="107"/>
      <c r="P69" s="107"/>
      <c r="Q69" s="123" t="str">
        <f t="shared" si="1"/>
        <v>с 5 мая по 4 июня</v>
      </c>
      <c r="R69" s="68" t="s">
        <v>60</v>
      </c>
      <c r="U69" s="1"/>
    </row>
    <row r="70" spans="1:21" ht="21.75" customHeight="1" x14ac:dyDescent="0.2">
      <c r="A70" s="124"/>
      <c r="B70" s="178"/>
      <c r="C70" s="125"/>
      <c r="D70" s="184"/>
      <c r="E70" s="109" t="s">
        <v>165</v>
      </c>
      <c r="F70" s="88" t="s">
        <v>70</v>
      </c>
      <c r="G70" s="36" t="s">
        <v>128</v>
      </c>
      <c r="H70" s="36" t="s">
        <v>129</v>
      </c>
      <c r="I70" s="37" t="s">
        <v>77</v>
      </c>
      <c r="J70" s="37" t="s">
        <v>80</v>
      </c>
      <c r="K70" s="37" t="s">
        <v>78</v>
      </c>
      <c r="L70" s="12"/>
      <c r="M70" s="9"/>
      <c r="N70" s="107"/>
      <c r="O70" s="107"/>
      <c r="P70" s="107"/>
      <c r="Q70" s="123" t="s">
        <v>199</v>
      </c>
      <c r="R70" s="72" t="s">
        <v>93</v>
      </c>
      <c r="U70" s="1"/>
    </row>
    <row r="71" spans="1:21" ht="21.75" customHeight="1" x14ac:dyDescent="0.2">
      <c r="A71" s="124"/>
      <c r="B71" s="178"/>
      <c r="C71" s="125"/>
      <c r="D71" s="184"/>
      <c r="E71" s="109" t="s">
        <v>66</v>
      </c>
      <c r="F71" s="110" t="s">
        <v>44</v>
      </c>
      <c r="G71" s="35" t="s">
        <v>45</v>
      </c>
      <c r="H71" s="35" t="s">
        <v>185</v>
      </c>
      <c r="I71" s="35" t="s">
        <v>80</v>
      </c>
      <c r="J71" s="35" t="s">
        <v>78</v>
      </c>
      <c r="K71" s="35" t="s">
        <v>82</v>
      </c>
      <c r="L71" s="110" t="s">
        <v>45</v>
      </c>
      <c r="M71" s="110" t="s">
        <v>94</v>
      </c>
      <c r="N71" s="110" t="s">
        <v>80</v>
      </c>
      <c r="O71" s="110" t="s">
        <v>78</v>
      </c>
      <c r="P71" s="110" t="s">
        <v>82</v>
      </c>
      <c r="Q71" s="9" t="s">
        <v>199</v>
      </c>
      <c r="R71" s="72" t="s">
        <v>93</v>
      </c>
      <c r="U71" s="1"/>
    </row>
    <row r="72" spans="1:21" ht="21.75" customHeight="1" x14ac:dyDescent="0.2">
      <c r="A72" s="124"/>
      <c r="B72" s="178"/>
      <c r="C72" s="125"/>
      <c r="D72" s="184"/>
      <c r="E72" s="109"/>
      <c r="F72" s="110" t="s">
        <v>44</v>
      </c>
      <c r="G72" s="35" t="s">
        <v>181</v>
      </c>
      <c r="H72" s="35" t="s">
        <v>158</v>
      </c>
      <c r="I72" s="35" t="s">
        <v>80</v>
      </c>
      <c r="J72" s="35" t="s">
        <v>78</v>
      </c>
      <c r="K72" s="35" t="s">
        <v>82</v>
      </c>
      <c r="L72" s="110"/>
      <c r="M72" s="110"/>
      <c r="N72" s="110"/>
      <c r="O72" s="110"/>
      <c r="P72" s="110"/>
      <c r="Q72" s="9" t="s">
        <v>199</v>
      </c>
      <c r="R72" s="72" t="s">
        <v>93</v>
      </c>
      <c r="U72" s="1"/>
    </row>
    <row r="73" spans="1:21" ht="21.75" customHeight="1" x14ac:dyDescent="0.2">
      <c r="A73" s="124"/>
      <c r="B73" s="178"/>
      <c r="C73" s="125"/>
      <c r="D73" s="184"/>
      <c r="E73" s="109"/>
      <c r="F73" s="110" t="s">
        <v>44</v>
      </c>
      <c r="G73" s="35" t="s">
        <v>158</v>
      </c>
      <c r="H73" s="35" t="s">
        <v>159</v>
      </c>
      <c r="I73" s="35" t="s">
        <v>78</v>
      </c>
      <c r="J73" s="35" t="s">
        <v>82</v>
      </c>
      <c r="K73" s="35" t="s">
        <v>97</v>
      </c>
      <c r="L73" s="110"/>
      <c r="M73" s="110"/>
      <c r="N73" s="110"/>
      <c r="O73" s="110"/>
      <c r="P73" s="110"/>
      <c r="Q73" s="9" t="s">
        <v>199</v>
      </c>
      <c r="R73" s="72" t="s">
        <v>93</v>
      </c>
      <c r="U73" s="1"/>
    </row>
    <row r="74" spans="1:21" ht="21.75" customHeight="1" x14ac:dyDescent="0.2">
      <c r="A74" s="124"/>
      <c r="B74" s="178"/>
      <c r="C74" s="125"/>
      <c r="D74" s="184"/>
      <c r="E74" s="113" t="s">
        <v>160</v>
      </c>
      <c r="F74" s="110" t="s">
        <v>44</v>
      </c>
      <c r="G74" s="38" t="s">
        <v>161</v>
      </c>
      <c r="H74" s="38" t="s">
        <v>162</v>
      </c>
      <c r="I74" s="38" t="s">
        <v>78</v>
      </c>
      <c r="J74" s="38" t="s">
        <v>82</v>
      </c>
      <c r="K74" s="38" t="s">
        <v>97</v>
      </c>
      <c r="L74" s="114"/>
      <c r="M74" s="86"/>
      <c r="N74" s="106"/>
      <c r="O74" s="106"/>
      <c r="P74" s="106"/>
      <c r="Q74" s="9" t="s">
        <v>199</v>
      </c>
      <c r="R74" s="72" t="s">
        <v>93</v>
      </c>
      <c r="U74" s="1"/>
    </row>
    <row r="75" spans="1:21" ht="21.75" customHeight="1" x14ac:dyDescent="0.2">
      <c r="A75" s="124"/>
      <c r="B75" s="178"/>
      <c r="C75" s="125"/>
      <c r="D75" s="184"/>
      <c r="E75" s="113" t="str">
        <f>[1]Дороги!F557</f>
        <v>оз.Бёргёмдё - п/переправа через р.Вилюй (с.Верхневилюйск)</v>
      </c>
      <c r="F75" s="110" t="str">
        <f t="shared" ref="F75:F79" si="2">$F$74</f>
        <v>Республика Саха (Якутия)</v>
      </c>
      <c r="G75" s="38" t="s">
        <v>186</v>
      </c>
      <c r="H75" s="38" t="s">
        <v>187</v>
      </c>
      <c r="I75" s="38" t="s">
        <v>78</v>
      </c>
      <c r="J75" s="38" t="s">
        <v>82</v>
      </c>
      <c r="K75" s="38" t="s">
        <v>97</v>
      </c>
      <c r="L75" s="114"/>
      <c r="M75" s="86"/>
      <c r="N75" s="106"/>
      <c r="O75" s="106"/>
      <c r="P75" s="106"/>
      <c r="Q75" s="9" t="s">
        <v>199</v>
      </c>
      <c r="R75" s="68" t="str">
        <f t="shared" ref="R75:R82" si="3">R74</f>
        <v xml:space="preserve"> Упрдор "Вилюй"</v>
      </c>
      <c r="U75" s="1"/>
    </row>
    <row r="76" spans="1:21" ht="28.5" customHeight="1" x14ac:dyDescent="0.2">
      <c r="A76" s="124"/>
      <c r="B76" s="178"/>
      <c r="C76" s="125"/>
      <c r="D76" s="184"/>
      <c r="E76" s="113" t="str">
        <f>[1]Дороги!F558</f>
        <v>п/переправа через р.Вилюй (с.Верхневилюйск) - п/переправа через р.Марха (с.Жархан)</v>
      </c>
      <c r="F76" s="110" t="str">
        <f t="shared" si="2"/>
        <v>Республика Саха (Якутия)</v>
      </c>
      <c r="G76" s="38" t="s">
        <v>188</v>
      </c>
      <c r="H76" s="38" t="s">
        <v>189</v>
      </c>
      <c r="I76" s="38" t="str">
        <f t="shared" ref="I76:K76" si="4">I75</f>
        <v>5(50)</v>
      </c>
      <c r="J76" s="38" t="str">
        <f t="shared" si="4"/>
        <v>4(40)</v>
      </c>
      <c r="K76" s="38" t="str">
        <f t="shared" si="4"/>
        <v>3(30)</v>
      </c>
      <c r="L76" s="114"/>
      <c r="M76" s="86"/>
      <c r="N76" s="106"/>
      <c r="O76" s="106"/>
      <c r="P76" s="106"/>
      <c r="Q76" s="9" t="s">
        <v>199</v>
      </c>
      <c r="R76" s="68" t="str">
        <f t="shared" si="3"/>
        <v xml:space="preserve"> Упрдор "Вилюй"</v>
      </c>
      <c r="U76" s="1"/>
    </row>
    <row r="77" spans="1:21" ht="25.5" customHeight="1" x14ac:dyDescent="0.2">
      <c r="A77" s="124"/>
      <c r="B77" s="178"/>
      <c r="C77" s="125"/>
      <c r="D77" s="184"/>
      <c r="E77" s="113" t="str">
        <f>[1]Дороги!F559</f>
        <v>п/переправа через р.Марха (с.Жархан) - п/переправа через р.Вилюй (с.Кюндядя)</v>
      </c>
      <c r="F77" s="110" t="str">
        <f t="shared" si="2"/>
        <v>Республика Саха (Якутия)</v>
      </c>
      <c r="G77" s="38" t="s">
        <v>190</v>
      </c>
      <c r="H77" s="38" t="s">
        <v>191</v>
      </c>
      <c r="I77" s="38" t="str">
        <f t="shared" ref="I77:K77" si="5">I76</f>
        <v>5(50)</v>
      </c>
      <c r="J77" s="38" t="str">
        <f t="shared" si="5"/>
        <v>4(40)</v>
      </c>
      <c r="K77" s="38" t="str">
        <f t="shared" si="5"/>
        <v>3(30)</v>
      </c>
      <c r="L77" s="114"/>
      <c r="M77" s="86"/>
      <c r="N77" s="106"/>
      <c r="O77" s="106"/>
      <c r="P77" s="106"/>
      <c r="Q77" s="9" t="s">
        <v>199</v>
      </c>
      <c r="R77" s="68" t="str">
        <f t="shared" si="3"/>
        <v xml:space="preserve"> Упрдор "Вилюй"</v>
      </c>
      <c r="U77" s="1"/>
    </row>
    <row r="78" spans="1:21" ht="21.75" customHeight="1" x14ac:dyDescent="0.2">
      <c r="A78" s="124"/>
      <c r="B78" s="178"/>
      <c r="C78" s="125"/>
      <c r="D78" s="184"/>
      <c r="E78" s="113" t="str">
        <f>[1]Дороги!F560</f>
        <v>п/переправа через р.Вилюй (с.Кюндядя) - п/переправа через р.Вилюй (с.Сунтар)</v>
      </c>
      <c r="F78" s="110" t="str">
        <f t="shared" si="2"/>
        <v>Республика Саха (Якутия)</v>
      </c>
      <c r="G78" s="38" t="s">
        <v>192</v>
      </c>
      <c r="H78" s="38" t="s">
        <v>193</v>
      </c>
      <c r="I78" s="38" t="str">
        <f t="shared" ref="I78:K79" si="6">I77</f>
        <v>5(50)</v>
      </c>
      <c r="J78" s="38" t="str">
        <f t="shared" si="6"/>
        <v>4(40)</v>
      </c>
      <c r="K78" s="38" t="str">
        <f t="shared" si="6"/>
        <v>3(30)</v>
      </c>
      <c r="L78" s="114"/>
      <c r="M78" s="86"/>
      <c r="N78" s="106"/>
      <c r="O78" s="106"/>
      <c r="P78" s="106"/>
      <c r="Q78" s="9" t="s">
        <v>199</v>
      </c>
      <c r="R78" s="68" t="str">
        <f t="shared" si="3"/>
        <v xml:space="preserve"> Упрдор "Вилюй"</v>
      </c>
      <c r="U78" s="1"/>
    </row>
    <row r="79" spans="1:21" ht="21.75" customHeight="1" x14ac:dyDescent="0.2">
      <c r="A79" s="124"/>
      <c r="B79" s="178"/>
      <c r="C79" s="125"/>
      <c r="D79" s="184"/>
      <c r="E79" s="113" t="str">
        <f>[1]Дороги!F561</f>
        <v>п/переправа через р.Вилюй (с.Сунтар) - п/переправа через р.Вилюй (с.Крестях)</v>
      </c>
      <c r="F79" s="110" t="str">
        <f t="shared" si="2"/>
        <v>Республика Саха (Якутия)</v>
      </c>
      <c r="G79" s="38" t="s">
        <v>194</v>
      </c>
      <c r="H79" s="38" t="s">
        <v>195</v>
      </c>
      <c r="I79" s="38" t="str">
        <f t="shared" si="6"/>
        <v>5(50)</v>
      </c>
      <c r="J79" s="38" t="str">
        <f t="shared" si="6"/>
        <v>4(40)</v>
      </c>
      <c r="K79" s="38" t="str">
        <f t="shared" si="6"/>
        <v>3(30)</v>
      </c>
      <c r="L79" s="114"/>
      <c r="M79" s="86"/>
      <c r="N79" s="106"/>
      <c r="O79" s="106"/>
      <c r="P79" s="106"/>
      <c r="Q79" s="9" t="s">
        <v>199</v>
      </c>
      <c r="R79" s="68" t="str">
        <f t="shared" si="3"/>
        <v xml:space="preserve"> Упрдор "Вилюй"</v>
      </c>
      <c r="U79" s="1"/>
    </row>
    <row r="80" spans="1:21" ht="21.75" customHeight="1" x14ac:dyDescent="0.2">
      <c r="A80" s="124"/>
      <c r="B80" s="178"/>
      <c r="C80" s="125"/>
      <c r="D80" s="184"/>
      <c r="E80" s="113"/>
      <c r="F80" s="110" t="str">
        <f t="shared" ref="F80:F82" si="7">$F$79</f>
        <v>Республика Саха (Якутия)</v>
      </c>
      <c r="G80" s="38" t="s">
        <v>195</v>
      </c>
      <c r="H80" s="38" t="s">
        <v>196</v>
      </c>
      <c r="I80" s="38" t="str">
        <f t="shared" ref="I80:K80" si="8">I72</f>
        <v>6(60)</v>
      </c>
      <c r="J80" s="38" t="str">
        <f t="shared" si="8"/>
        <v>5(50)</v>
      </c>
      <c r="K80" s="38" t="str">
        <f t="shared" si="8"/>
        <v>4(40)</v>
      </c>
      <c r="L80" s="114"/>
      <c r="M80" s="86"/>
      <c r="N80" s="106"/>
      <c r="O80" s="106"/>
      <c r="P80" s="106"/>
      <c r="Q80" s="9" t="s">
        <v>199</v>
      </c>
      <c r="R80" s="68" t="str">
        <f t="shared" si="3"/>
        <v xml:space="preserve"> Упрдор "Вилюй"</v>
      </c>
      <c r="U80" s="1"/>
    </row>
    <row r="81" spans="1:21" ht="21.75" customHeight="1" x14ac:dyDescent="0.2">
      <c r="A81" s="124"/>
      <c r="B81" s="178"/>
      <c r="C81" s="125"/>
      <c r="D81" s="184"/>
      <c r="E81" s="109" t="str">
        <f>[1]Дороги!F562</f>
        <v>п/переправа через р.Вилюй (с.Крестях) - п.Таас-Юрях</v>
      </c>
      <c r="F81" s="88" t="str">
        <f t="shared" si="7"/>
        <v>Республика Саха (Якутия)</v>
      </c>
      <c r="G81" s="38" t="s">
        <v>197</v>
      </c>
      <c r="H81" s="38" t="s">
        <v>198</v>
      </c>
      <c r="I81" s="38" t="str">
        <f t="shared" ref="I81:K81" si="9">I80</f>
        <v>6(60)</v>
      </c>
      <c r="J81" s="38" t="str">
        <f t="shared" si="9"/>
        <v>5(50)</v>
      </c>
      <c r="K81" s="38" t="str">
        <f t="shared" si="9"/>
        <v>4(40)</v>
      </c>
      <c r="L81" s="86"/>
      <c r="M81" s="86"/>
      <c r="N81" s="86"/>
      <c r="O81" s="86"/>
      <c r="P81" s="86"/>
      <c r="Q81" s="9" t="s">
        <v>199</v>
      </c>
      <c r="R81" s="68" t="str">
        <f t="shared" si="3"/>
        <v xml:space="preserve"> Упрдор "Вилюй"</v>
      </c>
      <c r="U81" s="1"/>
    </row>
    <row r="82" spans="1:21" ht="21.75" customHeight="1" x14ac:dyDescent="0.2">
      <c r="A82" s="124"/>
      <c r="B82" s="178"/>
      <c r="C82" s="125"/>
      <c r="D82" s="184"/>
      <c r="E82" s="109"/>
      <c r="F82" s="88" t="str">
        <f t="shared" si="7"/>
        <v>Республика Саха (Якутия)</v>
      </c>
      <c r="G82" s="38" t="s">
        <v>198</v>
      </c>
      <c r="H82" s="38" t="s">
        <v>94</v>
      </c>
      <c r="I82" s="38" t="str">
        <f t="shared" ref="I82:K82" si="10">I81</f>
        <v>6(60)</v>
      </c>
      <c r="J82" s="38" t="str">
        <f t="shared" si="10"/>
        <v>5(50)</v>
      </c>
      <c r="K82" s="38" t="str">
        <f t="shared" si="10"/>
        <v>4(40)</v>
      </c>
      <c r="L82" s="86"/>
      <c r="M82" s="86"/>
      <c r="N82" s="86"/>
      <c r="O82" s="86"/>
      <c r="P82" s="86"/>
      <c r="Q82" s="9" t="s">
        <v>199</v>
      </c>
      <c r="R82" s="68" t="str">
        <f t="shared" si="3"/>
        <v xml:space="preserve"> Упрдор "Вилюй"</v>
      </c>
      <c r="U82" s="1"/>
    </row>
    <row r="83" spans="1:21" ht="21.75" customHeight="1" x14ac:dyDescent="0.2">
      <c r="A83" s="124"/>
      <c r="B83" s="178"/>
      <c r="C83" s="125"/>
      <c r="D83" s="184"/>
      <c r="E83" s="115" t="str">
        <f>'[2]2017'!E1164</f>
        <v>обход г.Усть-Кут</v>
      </c>
      <c r="F83" s="88" t="str">
        <f>'[2]2017'!F1164</f>
        <v>Иркутская обл.</v>
      </c>
      <c r="G83" s="33" t="str">
        <f>'[2]2017'!G1164</f>
        <v>0+000</v>
      </c>
      <c r="H83" s="33" t="str">
        <f>'[2]2017'!H1164</f>
        <v>23+725</v>
      </c>
      <c r="I83" s="33" t="str">
        <f>'[2]2017'!I1164</f>
        <v>5(50)</v>
      </c>
      <c r="J83" s="33" t="str">
        <f>'[2]2017'!J1164</f>
        <v>4(40)</v>
      </c>
      <c r="K83" s="33" t="str">
        <f>'[2]2017'!K1164</f>
        <v>3(30)</v>
      </c>
      <c r="L83" s="105">
        <f>'[2]2017'!L1164</f>
        <v>0</v>
      </c>
      <c r="M83" s="105">
        <f>'[2]2017'!M1164</f>
        <v>0</v>
      </c>
      <c r="N83" s="105">
        <f>'[2]2017'!N1164</f>
        <v>0</v>
      </c>
      <c r="O83" s="105">
        <f>'[2]2017'!O1164</f>
        <v>0</v>
      </c>
      <c r="P83" s="105">
        <f>'[2]2017'!P1164</f>
        <v>0</v>
      </c>
      <c r="Q83" s="88" t="str">
        <f>'[3]2017'!Q786</f>
        <v>с 5 мая по 4 июня</v>
      </c>
      <c r="R83" s="116" t="str">
        <f>'[2]2017'!R1164</f>
        <v>Упрдор "Прибайкалье"</v>
      </c>
      <c r="U83" s="1"/>
    </row>
    <row r="84" spans="1:21" ht="21.75" customHeight="1" x14ac:dyDescent="0.2">
      <c r="A84" s="124"/>
      <c r="B84" s="178"/>
      <c r="C84" s="125"/>
      <c r="D84" s="184"/>
      <c r="E84" s="109" t="s">
        <v>65</v>
      </c>
      <c r="F84" s="88" t="s">
        <v>70</v>
      </c>
      <c r="G84" s="35" t="s">
        <v>7</v>
      </c>
      <c r="H84" s="35" t="s">
        <v>41</v>
      </c>
      <c r="I84" s="35" t="s">
        <v>80</v>
      </c>
      <c r="J84" s="35" t="s">
        <v>78</v>
      </c>
      <c r="K84" s="35" t="s">
        <v>82</v>
      </c>
      <c r="L84" s="110"/>
      <c r="M84" s="110"/>
      <c r="N84" s="110"/>
      <c r="O84" s="110"/>
      <c r="P84" s="110"/>
      <c r="Q84" s="9" t="str">
        <f>'[3]2017'!Q787</f>
        <v>с 5 мая по 4 июня</v>
      </c>
      <c r="R84" s="68" t="s">
        <v>60</v>
      </c>
      <c r="U84" s="1"/>
    </row>
  </sheetData>
  <mergeCells count="36">
    <mergeCell ref="O1:R1"/>
    <mergeCell ref="O2:R2"/>
    <mergeCell ref="O3:R3"/>
    <mergeCell ref="D60:D84"/>
    <mergeCell ref="C60:C84"/>
    <mergeCell ref="B60:B84"/>
    <mergeCell ref="A60:A84"/>
    <mergeCell ref="P60:P65"/>
    <mergeCell ref="O60:O65"/>
    <mergeCell ref="N60:N65"/>
    <mergeCell ref="P14:P15"/>
    <mergeCell ref="O50:O51"/>
    <mergeCell ref="P50:P51"/>
    <mergeCell ref="N50:N51"/>
    <mergeCell ref="N14:N15"/>
    <mergeCell ref="O14:O15"/>
    <mergeCell ref="A9:A59"/>
    <mergeCell ref="D9:D54"/>
    <mergeCell ref="B9:B59"/>
    <mergeCell ref="C9:C59"/>
    <mergeCell ref="D55:D56"/>
    <mergeCell ref="A4:U4"/>
    <mergeCell ref="A6:A8"/>
    <mergeCell ref="B6:C6"/>
    <mergeCell ref="D6:D8"/>
    <mergeCell ref="E6:E8"/>
    <mergeCell ref="F6:F8"/>
    <mergeCell ref="L6:P6"/>
    <mergeCell ref="Q6:Q8"/>
    <mergeCell ref="L7:L8"/>
    <mergeCell ref="M7:M8"/>
    <mergeCell ref="N7:P7"/>
    <mergeCell ref="R6:R8"/>
    <mergeCell ref="I6:K7"/>
    <mergeCell ref="G6:G8"/>
    <mergeCell ref="H6:H8"/>
  </mergeCells>
  <pageMargins left="0.23622047244094491" right="0.23622047244094491" top="0.74803149606299213" bottom="0.74803149606299213" header="0.31496062992125984" footer="0.31496062992125984"/>
  <pageSetup paperSize="8" scale="4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Лист1!$A$1:$A$7</xm:f>
          </x14:formula1>
          <xm:sqref>N52:P54 N48:P50 N71:P84 N17:P46 N9:P14 N60:P62</xm:sqref>
        </x14:dataValidation>
        <x14:dataValidation type="list" allowBlank="1" showInputMessage="1" showErrorMessage="1">
          <x14:formula1>
            <xm:f>Лист1!$A$1:$A$10</xm:f>
          </x14:formula1>
          <xm:sqref>I9:K84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F25" sqref="F25:S25"/>
    </sheetView>
  </sheetViews>
  <sheetFormatPr defaultRowHeight="12.75" x14ac:dyDescent="0.2"/>
  <sheetData>
    <row r="1" spans="1:1" x14ac:dyDescent="0.2">
      <c r="A1" t="s">
        <v>83</v>
      </c>
    </row>
    <row r="2" spans="1:1" x14ac:dyDescent="0.2">
      <c r="A2" t="s">
        <v>77</v>
      </c>
    </row>
    <row r="3" spans="1:1" x14ac:dyDescent="0.2">
      <c r="A3" t="s">
        <v>80</v>
      </c>
    </row>
    <row r="4" spans="1:1" x14ac:dyDescent="0.2">
      <c r="A4" t="s">
        <v>78</v>
      </c>
    </row>
    <row r="5" spans="1:1" x14ac:dyDescent="0.2">
      <c r="A5" t="s">
        <v>82</v>
      </c>
    </row>
    <row r="6" spans="1:1" x14ac:dyDescent="0.2">
      <c r="A6" t="s">
        <v>81</v>
      </c>
    </row>
    <row r="7" spans="1:1" x14ac:dyDescent="0.2">
      <c r="A7" t="s">
        <v>79</v>
      </c>
    </row>
    <row r="8" spans="1:1" x14ac:dyDescent="0.2">
      <c r="A8" t="s">
        <v>91</v>
      </c>
    </row>
    <row r="9" spans="1:1" x14ac:dyDescent="0.2">
      <c r="A9" t="s">
        <v>97</v>
      </c>
    </row>
    <row r="10" spans="1:1" x14ac:dyDescent="0.2">
      <c r="A10" t="s">
        <v>98</v>
      </c>
    </row>
    <row r="37" spans="4:7" x14ac:dyDescent="0.2">
      <c r="D37" s="69"/>
    </row>
    <row r="39" spans="4:7" x14ac:dyDescent="0.2">
      <c r="E39" s="89"/>
    </row>
    <row r="41" spans="4:7" x14ac:dyDescent="0.2">
      <c r="E41" s="13"/>
    </row>
    <row r="44" spans="4:7" x14ac:dyDescent="0.2">
      <c r="E44" s="45"/>
      <c r="F44" s="45"/>
      <c r="G44" s="45"/>
    </row>
    <row r="47" spans="4:7" x14ac:dyDescent="0.2">
      <c r="D47" s="66"/>
    </row>
  </sheetData>
  <dataValidations count="1">
    <dataValidation type="list" allowBlank="1" showInputMessage="1" showErrorMessage="1" sqref="E44:G44">
      <formula1>$A$1:$A$10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martynukam</dc:creator>
  <cp:lastModifiedBy>Александр</cp:lastModifiedBy>
  <cp:lastPrinted>2017-01-31T06:35:51Z</cp:lastPrinted>
  <dcterms:created xsi:type="dcterms:W3CDTF">2015-09-15T08:53:33Z</dcterms:created>
  <dcterms:modified xsi:type="dcterms:W3CDTF">2017-03-22T07:08:13Z</dcterms:modified>
</cp:coreProperties>
</file>